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gw-fs01\共有ファイル\上下水道局\下水\下水道課総務係\6 合併処理浄化槽\01 合併処理浄化槽設置整備事業補助金\02 補助金関係様式\パンフレット、施工マニュアル、手引書\R5\"/>
    </mc:Choice>
  </mc:AlternateContent>
  <bookViews>
    <workbookView xWindow="240" yWindow="105" windowWidth="14940" windowHeight="8940" tabRatio="926" activeTab="1"/>
  </bookViews>
  <sheets>
    <sheet name="補助金額" sheetId="7" r:id="rId1"/>
    <sheet name="パンフレット" sheetId="31" r:id="rId2"/>
    <sheet name="添付書類チェックリスト" sheetId="29" r:id="rId3"/>
    <sheet name="交付申請書" sheetId="5" r:id="rId4"/>
    <sheet name="事業計画書" sheetId="12" r:id="rId5"/>
    <sheet name="予算・精算書" sheetId="1" r:id="rId6"/>
    <sheet name="誓約書" sheetId="19" r:id="rId7"/>
    <sheet name="ＰＣ板の使用について" sheetId="27" r:id="rId8"/>
    <sheet name="ＰＣ板使用承諾書" sheetId="28" r:id="rId9"/>
    <sheet name="承諾書" sheetId="15" r:id="rId10"/>
    <sheet name="事業中止届出書" sheetId="10" r:id="rId11"/>
    <sheet name="変更申請書" sheetId="26" r:id="rId12"/>
    <sheet name="施工マニュアル" sheetId="30" r:id="rId13"/>
    <sheet name="実績報告書" sheetId="8" r:id="rId14"/>
    <sheet name="施工チェックリスト" sheetId="11" r:id="rId15"/>
    <sheet name="請求書" sheetId="9" r:id="rId16"/>
  </sheets>
  <definedNames>
    <definedName name="_1_✔">補助金額!$A$2:$B$2</definedName>
    <definedName name="_xlnm.Print_Area" localSheetId="7">ＰＣ板の使用について!$A$1:$AF$35</definedName>
    <definedName name="_xlnm.Print_Area" localSheetId="1">パンフレット!$A$1:$AP$156</definedName>
    <definedName name="_xlnm.Print_Area" localSheetId="12">施工マニュアル!$A$1:$D$172</definedName>
    <definedName name="_xlnm.Print_Area" localSheetId="5">予算・精算書!$A$1:$AW$19</definedName>
    <definedName name="人槽">補助金額!$B$4:$B$6</definedName>
  </definedNames>
  <calcPr calcId="162913"/>
</workbook>
</file>

<file path=xl/calcChain.xml><?xml version="1.0" encoding="utf-8"?>
<calcChain xmlns="http://schemas.openxmlformats.org/spreadsheetml/2006/main">
  <c r="AH123" i="31" l="1"/>
  <c r="AH124" i="31"/>
  <c r="AH125" i="31"/>
  <c r="AH126" i="31"/>
  <c r="AH127" i="31"/>
  <c r="AH128" i="31"/>
  <c r="AH129" i="31"/>
  <c r="AH130" i="31"/>
  <c r="AH131" i="31"/>
  <c r="AH132" i="31"/>
  <c r="AH133" i="31"/>
  <c r="AH134" i="31"/>
  <c r="AH135" i="31"/>
  <c r="AH136" i="31"/>
  <c r="AH137" i="31"/>
  <c r="AH138" i="31"/>
  <c r="AH139" i="31"/>
  <c r="AH140" i="31"/>
  <c r="AH141" i="31"/>
  <c r="AH142" i="31"/>
  <c r="AH143" i="31"/>
  <c r="AH144" i="31"/>
  <c r="AH145" i="31"/>
  <c r="AH146" i="31"/>
  <c r="AH147" i="31"/>
  <c r="AH148" i="31"/>
  <c r="AH149" i="31"/>
  <c r="AH150" i="31"/>
  <c r="AH151" i="31"/>
  <c r="AH152" i="31"/>
  <c r="AH153" i="31"/>
  <c r="AH154" i="31"/>
  <c r="AH155" i="31"/>
  <c r="T123" i="31"/>
  <c r="T124" i="31"/>
  <c r="T125" i="31"/>
  <c r="T126" i="31"/>
  <c r="T127" i="31"/>
  <c r="T128" i="31"/>
  <c r="T129" i="31"/>
  <c r="T130" i="31"/>
  <c r="T131" i="31"/>
  <c r="T132" i="31"/>
  <c r="T133" i="31"/>
  <c r="T134" i="31"/>
  <c r="T135" i="31"/>
  <c r="T136" i="31"/>
  <c r="T137" i="31"/>
  <c r="T138" i="31"/>
  <c r="T139" i="31"/>
  <c r="T140" i="31"/>
  <c r="T141" i="31"/>
  <c r="T142" i="31"/>
  <c r="T143" i="31"/>
  <c r="T144" i="31"/>
  <c r="T145" i="31"/>
  <c r="T146" i="31"/>
  <c r="T147" i="31"/>
  <c r="T148" i="31"/>
  <c r="T149" i="31"/>
  <c r="T150" i="31"/>
  <c r="T151" i="31"/>
  <c r="T152" i="31"/>
  <c r="T153" i="31"/>
  <c r="T154" i="31"/>
  <c r="T155" i="31"/>
  <c r="G123" i="31"/>
  <c r="G124"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G151" i="31"/>
  <c r="G152" i="31"/>
  <c r="G153" i="31"/>
  <c r="G154" i="31"/>
  <c r="G155" i="31"/>
  <c r="D123" i="31"/>
  <c r="D124" i="31"/>
  <c r="D125" i="31"/>
  <c r="D126" i="31"/>
  <c r="D127" i="31"/>
  <c r="D128" i="31"/>
  <c r="D129" i="31"/>
  <c r="D130" i="31"/>
  <c r="D131" i="31"/>
  <c r="D132" i="31"/>
  <c r="D133" i="31"/>
  <c r="D134" i="31"/>
  <c r="D135" i="31"/>
  <c r="D136" i="31"/>
  <c r="D137" i="31"/>
  <c r="D138" i="31"/>
  <c r="D139" i="31"/>
  <c r="D140" i="31"/>
  <c r="D141" i="31"/>
  <c r="D142" i="31"/>
  <c r="D143" i="31"/>
  <c r="D144" i="31"/>
  <c r="D145" i="31"/>
  <c r="D146" i="31"/>
  <c r="D147" i="31"/>
  <c r="D148" i="31"/>
  <c r="D149" i="31"/>
  <c r="D150" i="31"/>
  <c r="D151" i="31"/>
  <c r="D152" i="31"/>
  <c r="D153" i="31"/>
  <c r="D154" i="31"/>
  <c r="D155" i="31"/>
  <c r="H17" i="9" l="1"/>
  <c r="H5" i="8"/>
  <c r="H6" i="26"/>
  <c r="H5" i="10"/>
  <c r="H7" i="15"/>
  <c r="H4" i="28"/>
  <c r="H3" i="19"/>
  <c r="A5" i="27"/>
  <c r="D4" i="30"/>
  <c r="AA37" i="29"/>
  <c r="S37" i="29"/>
  <c r="K37" i="29"/>
  <c r="K38" i="29"/>
  <c r="K39" i="29"/>
  <c r="AF4" i="5"/>
  <c r="AF1" i="12" s="1"/>
  <c r="A13" i="5"/>
  <c r="X23" i="5"/>
  <c r="X24" i="5"/>
  <c r="X25" i="5"/>
  <c r="D24" i="31"/>
  <c r="B2" i="31"/>
  <c r="AE30" i="31"/>
  <c r="T30" i="31"/>
  <c r="K30" i="31"/>
  <c r="K31" i="31"/>
  <c r="K32" i="31"/>
  <c r="C56" i="9" l="1"/>
  <c r="A53" i="9"/>
  <c r="C11" i="9"/>
  <c r="A7" i="9"/>
  <c r="A6" i="9"/>
  <c r="C49" i="11"/>
  <c r="R19" i="8"/>
  <c r="R18" i="8"/>
  <c r="R17" i="8"/>
  <c r="A13" i="8"/>
  <c r="A12" i="8"/>
  <c r="AF3" i="8"/>
  <c r="X26" i="26"/>
  <c r="X25" i="26"/>
  <c r="X24" i="26"/>
  <c r="AF4" i="26"/>
  <c r="A13" i="10"/>
  <c r="A12" i="10"/>
  <c r="AF3" i="10"/>
  <c r="AE5" i="15"/>
  <c r="C11" i="28"/>
  <c r="N20" i="19"/>
  <c r="AF1" i="19"/>
  <c r="E20" i="12"/>
  <c r="B34" i="29"/>
  <c r="A2" i="30"/>
  <c r="Q39" i="9" l="1"/>
  <c r="G4" i="7" l="1"/>
  <c r="G5" i="7"/>
  <c r="G6" i="7"/>
  <c r="AU21" i="26"/>
  <c r="AK16" i="1"/>
  <c r="AU20" i="5"/>
  <c r="G53" i="9"/>
  <c r="A39" i="9"/>
  <c r="AU20" i="26"/>
  <c r="AL19" i="26"/>
  <c r="AU19" i="26"/>
  <c r="AL18" i="5"/>
  <c r="P17" i="5" s="1"/>
  <c r="M10" i="1"/>
  <c r="M9" i="1"/>
  <c r="M16" i="1"/>
  <c r="AU18" i="5"/>
  <c r="AU19" i="5"/>
  <c r="AG39" i="9"/>
  <c r="R27" i="9"/>
  <c r="AG27" i="9"/>
  <c r="P17" i="26" l="1"/>
</calcChain>
</file>

<file path=xl/comments1.xml><?xml version="1.0" encoding="utf-8"?>
<comments xmlns="http://schemas.openxmlformats.org/spreadsheetml/2006/main">
  <authors>
    <author>m1371</author>
    <author>1902</author>
    <author>m1734</author>
    <author>m1902</author>
  </authors>
  <commentList>
    <comment ref="AZ1" authorId="0" shapeId="0">
      <text>
        <r>
          <rPr>
            <sz val="10"/>
            <color indexed="12"/>
            <rFont val="HGｺﾞｼｯｸM"/>
            <family val="3"/>
            <charset val="128"/>
          </rPr>
          <t>申請手続き等を代理で行う
工事業者について記入する。</t>
        </r>
      </text>
    </comment>
    <comment ref="AB9" authorId="1" shapeId="0">
      <text>
        <r>
          <rPr>
            <sz val="10"/>
            <color indexed="12"/>
            <rFont val="HGｺﾞｼｯｸM"/>
            <family val="3"/>
            <charset val="128"/>
          </rPr>
          <t>申請者の住所・氏名（フリガナ）
を記入する。</t>
        </r>
      </text>
    </comment>
    <comment ref="AN16" authorId="2" shapeId="0">
      <text>
        <r>
          <rPr>
            <sz val="10"/>
            <color indexed="12"/>
            <rFont val="HGｺﾞｼｯｸM"/>
            <family val="3"/>
            <charset val="128"/>
          </rPr>
          <t>法務局が管理している
土地の表示を記入する。</t>
        </r>
      </text>
    </comment>
    <comment ref="AN17" authorId="2" shapeId="0">
      <text>
        <r>
          <rPr>
            <sz val="10"/>
            <color indexed="12"/>
            <rFont val="HGｺﾞｼｯｸM"/>
            <family val="3"/>
            <charset val="128"/>
          </rPr>
          <t>自動計算</t>
        </r>
      </text>
    </comment>
    <comment ref="P18" authorId="3" shapeId="0">
      <text>
        <r>
          <rPr>
            <sz val="10"/>
            <color indexed="12"/>
            <rFont val="HGｺﾞｼｯｸM"/>
            <family val="3"/>
            <charset val="128"/>
          </rPr>
          <t>人槽を選択する。</t>
        </r>
      </text>
    </comment>
    <comment ref="AU18" authorId="2" shapeId="0">
      <text>
        <r>
          <rPr>
            <sz val="10"/>
            <color indexed="12"/>
            <rFont val="HGｺﾞｼｯｸM"/>
            <family val="3"/>
            <charset val="128"/>
          </rPr>
          <t>自動計算</t>
        </r>
      </text>
    </comment>
    <comment ref="AU19" authorId="1" shapeId="0">
      <text>
        <r>
          <rPr>
            <sz val="10"/>
            <color indexed="12"/>
            <rFont val="HGｺﾞｼｯｸM"/>
            <family val="3"/>
            <charset val="128"/>
          </rPr>
          <t>単独処理浄化槽又はくみ取り便槽を撤去する場合は金額
（上限90,000円）を入力する。</t>
        </r>
      </text>
    </comment>
    <comment ref="AU20" authorId="1" shapeId="0">
      <text>
        <r>
          <rPr>
            <sz val="10"/>
            <color indexed="12"/>
            <rFont val="HGｺﾞｼｯｸM"/>
            <family val="3"/>
            <charset val="128"/>
          </rPr>
          <t>単独処理浄化槽又はくみ取り便槽からの転換に係る宅内
配管工事の金額（上限300,000円）を入力する。</t>
        </r>
      </text>
    </comment>
    <comment ref="AR21" authorId="1" shapeId="0">
      <text>
        <r>
          <rPr>
            <sz val="10"/>
            <color indexed="12"/>
            <rFont val="HGｺﾞｼｯｸM"/>
            <family val="3"/>
            <charset val="128"/>
          </rPr>
          <t>チェックする。公共事業に伴う移転補償を受けて合併処理浄化槽を設置する場合は、交付対象にならない。</t>
        </r>
      </text>
    </comment>
    <comment ref="AR22" authorId="1" shapeId="0">
      <text>
        <r>
          <rPr>
            <sz val="10"/>
            <color indexed="12"/>
            <rFont val="HGｺﾞｼｯｸM"/>
            <family val="3"/>
            <charset val="128"/>
          </rPr>
          <t>チェックする。補助対象工事費に対して、国、地方公共団体又はこれらに準ずる機関から補助金等を受ける場合は、交付対象にならない。</t>
        </r>
      </text>
    </comment>
    <comment ref="AN23" authorId="1" shapeId="0">
      <text>
        <r>
          <rPr>
            <sz val="10"/>
            <color indexed="12"/>
            <rFont val="HGｺﾞｼｯｸM"/>
            <family val="3"/>
            <charset val="128"/>
          </rPr>
          <t>工事の着工予定年月日を記入する。</t>
        </r>
      </text>
    </comment>
    <comment ref="AN24" authorId="1" shapeId="0">
      <text>
        <r>
          <rPr>
            <sz val="10"/>
            <color indexed="12"/>
            <rFont val="HGｺﾞｼｯｸM"/>
            <family val="3"/>
            <charset val="128"/>
          </rPr>
          <t>工事の完了予定年月日を記入する。</t>
        </r>
      </text>
    </comment>
    <comment ref="AN25" authorId="1" shapeId="0">
      <text>
        <r>
          <rPr>
            <sz val="10"/>
            <color indexed="12"/>
            <rFont val="HGｺﾞｼｯｸM"/>
            <family val="3"/>
            <charset val="128"/>
          </rPr>
          <t>浄化槽の使用開始予定
年月日を記入する。</t>
        </r>
      </text>
    </comment>
  </commentList>
</comments>
</file>

<file path=xl/comments10.xml><?xml version="1.0" encoding="utf-8"?>
<comments xmlns="http://schemas.openxmlformats.org/spreadsheetml/2006/main">
  <authors>
    <author>1902</author>
  </authors>
  <commentList>
    <comment ref="AX50" authorId="0" shapeId="0">
      <text>
        <r>
          <rPr>
            <sz val="10"/>
            <color indexed="12"/>
            <rFont val="HGｺﾞｼｯｸM"/>
            <family val="3"/>
            <charset val="128"/>
          </rPr>
          <t>浄化槽設置者（申請者）氏名を記入する。</t>
        </r>
      </text>
    </comment>
    <comment ref="AX51" authorId="0" shapeId="0">
      <text>
        <r>
          <rPr>
            <sz val="10"/>
            <color indexed="12"/>
            <rFont val="HGｺﾞｼｯｸM"/>
            <family val="3"/>
            <charset val="128"/>
          </rPr>
          <t>担当浄化槽設備士氏名を記入する。</t>
        </r>
      </text>
    </comment>
  </commentList>
</comments>
</file>

<file path=xl/comments11.xml><?xml version="1.0" encoding="utf-8"?>
<comments xmlns="http://schemas.openxmlformats.org/spreadsheetml/2006/main">
  <authors>
    <author>m1902</author>
    <author>1902</author>
  </authors>
  <commentList>
    <comment ref="E4" authorId="0" shapeId="0">
      <text>
        <r>
          <rPr>
            <sz val="10"/>
            <color indexed="12"/>
            <rFont val="HGｺﾞｼｯｸM"/>
            <family val="3"/>
            <charset val="128"/>
          </rPr>
          <t>交付確定額を記入する。</t>
        </r>
      </text>
    </comment>
    <comment ref="AH6" authorId="1" shapeId="0">
      <text>
        <r>
          <rPr>
            <sz val="10"/>
            <color indexed="12"/>
            <rFont val="HGｺﾞｼｯｸM"/>
            <family val="3"/>
            <charset val="128"/>
          </rPr>
          <t>交付確定通知書記載のとおりに記入する。</t>
        </r>
      </text>
    </comment>
    <comment ref="AB13" authorId="1" shapeId="0">
      <text>
        <r>
          <rPr>
            <sz val="10"/>
            <color indexed="12"/>
            <rFont val="HGｺﾞｼｯｸM"/>
            <family val="3"/>
            <charset val="128"/>
          </rPr>
          <t>交付決定を受けた者（申請者）の
住所・氏名を記入する。</t>
        </r>
      </text>
    </comment>
    <comment ref="AT21" authorId="1" shapeId="0">
      <text>
        <r>
          <rPr>
            <sz val="10"/>
            <color indexed="12"/>
            <rFont val="HGｺﾞｼｯｸM"/>
            <family val="3"/>
            <charset val="128"/>
          </rPr>
          <t>金融機関・支店名を記入し、
該当する箇所に○を付ける。</t>
        </r>
      </text>
    </comment>
    <comment ref="AO26" authorId="1" shapeId="0">
      <text>
        <r>
          <rPr>
            <sz val="10"/>
            <color indexed="12"/>
            <rFont val="HGｺﾞｼｯｸM"/>
            <family val="3"/>
            <charset val="128"/>
          </rPr>
          <t>該当する番号に
○を付ける。</t>
        </r>
      </text>
    </comment>
    <comment ref="AU32" authorId="0" shapeId="0">
      <text>
        <r>
          <rPr>
            <sz val="10"/>
            <color indexed="12"/>
            <rFont val="HGｺﾞｼｯｸM"/>
            <family val="3"/>
            <charset val="128"/>
          </rPr>
          <t>交付決定者と口座名義人が異なる場合は、
委任状を記入してください。</t>
        </r>
      </text>
    </comment>
    <comment ref="J43" authorId="1" shapeId="0">
      <text>
        <r>
          <rPr>
            <sz val="10"/>
            <color indexed="12"/>
            <rFont val="HGｺﾞｼｯｸM"/>
            <family val="3"/>
            <charset val="128"/>
          </rPr>
          <t>代理人の住所・氏名を記入する。</t>
        </r>
      </text>
    </comment>
    <comment ref="AB58" authorId="1" shapeId="0">
      <text>
        <r>
          <rPr>
            <sz val="10"/>
            <color indexed="12"/>
            <rFont val="HGｺﾞｼｯｸM"/>
            <family val="3"/>
            <charset val="128"/>
          </rPr>
          <t>交付決定を受けた者（申請者）の
住所・氏名を記入する。</t>
        </r>
      </text>
    </comment>
  </commentList>
</comments>
</file>

<file path=xl/comments2.xml><?xml version="1.0" encoding="utf-8"?>
<comments xmlns="http://schemas.openxmlformats.org/spreadsheetml/2006/main">
  <authors>
    <author>1902</author>
    <author>m1371</author>
  </authors>
  <commentList>
    <comment ref="AD4" authorId="0" shapeId="0">
      <text>
        <r>
          <rPr>
            <sz val="10"/>
            <color indexed="12"/>
            <rFont val="HGｺﾞｼｯｸM"/>
            <family val="3"/>
            <charset val="128"/>
          </rPr>
          <t>申請者の住所・氏名
を記入する。</t>
        </r>
      </text>
    </comment>
    <comment ref="N8" authorId="1" shapeId="0">
      <text>
        <r>
          <rPr>
            <sz val="10"/>
            <color indexed="12"/>
            <rFont val="HGｺﾞｼｯｸM"/>
            <family val="3"/>
            <charset val="128"/>
          </rPr>
          <t>該当する方を〇で囲む。</t>
        </r>
      </text>
    </comment>
    <comment ref="I17" authorId="0" shapeId="0">
      <text>
        <r>
          <rPr>
            <sz val="10"/>
            <color indexed="12"/>
            <rFont val="HGｺﾞｼｯｸM"/>
            <family val="3"/>
            <charset val="128"/>
          </rPr>
          <t>法務局が管理している土地の表示を記入する。</t>
        </r>
      </text>
    </comment>
    <comment ref="E23" authorId="0" shapeId="0">
      <text>
        <r>
          <rPr>
            <sz val="10"/>
            <color indexed="12"/>
            <rFont val="HGｺﾞｼｯｸM"/>
            <family val="3"/>
            <charset val="128"/>
          </rPr>
          <t>設置する合併処理浄化槽の種類、型式番号等を記入する。</t>
        </r>
      </text>
    </comment>
    <comment ref="E26" authorId="0" shapeId="0">
      <text>
        <r>
          <rPr>
            <sz val="10"/>
            <color indexed="12"/>
            <rFont val="HGｺﾞｼｯｸM"/>
            <family val="3"/>
            <charset val="128"/>
          </rPr>
          <t>浄化槽工事業者を記入する。</t>
        </r>
      </text>
    </comment>
  </commentList>
</comments>
</file>

<file path=xl/comments3.xml><?xml version="1.0" encoding="utf-8"?>
<comments xmlns="http://schemas.openxmlformats.org/spreadsheetml/2006/main">
  <authors>
    <author>1902</author>
    <author>m1734</author>
    <author>m1902</author>
  </authors>
  <commentList>
    <comment ref="AJ2" authorId="0" shapeId="0">
      <text>
        <r>
          <rPr>
            <sz val="10"/>
            <color indexed="12"/>
            <rFont val="HGｺﾞｼｯｸM"/>
            <family val="3"/>
            <charset val="128"/>
          </rPr>
          <t>どちらかに○を付ける。</t>
        </r>
      </text>
    </comment>
    <comment ref="AC4" authorId="0" shapeId="0">
      <text>
        <r>
          <rPr>
            <sz val="10"/>
            <color indexed="12"/>
            <rFont val="HGｺﾞｼｯｸM"/>
            <family val="3"/>
            <charset val="128"/>
          </rPr>
          <t>申請者の住所・氏名
を記入する。</t>
        </r>
      </text>
    </comment>
    <comment ref="Y8" authorId="0" shapeId="0">
      <text>
        <r>
          <rPr>
            <sz val="10"/>
            <color indexed="12"/>
            <rFont val="HGｺﾞｼｯｸM"/>
            <family val="3"/>
            <charset val="128"/>
          </rPr>
          <t>本体設置工事、流入側・放流側各１ｍ程度の配管を含む(但し、枡への接合は対象外)</t>
        </r>
      </text>
    </comment>
    <comment ref="A9" authorId="1" shapeId="0">
      <text>
        <r>
          <rPr>
            <sz val="10"/>
            <color indexed="12"/>
            <rFont val="HGｺﾞｼｯｸM"/>
            <family val="3"/>
            <charset val="128"/>
          </rPr>
          <t>自動計算</t>
        </r>
      </text>
    </comment>
    <comment ref="Y9" authorId="0" shapeId="0">
      <text>
        <r>
          <rPr>
            <sz val="10"/>
            <color indexed="12"/>
            <rFont val="HGｺﾞｼｯｸM"/>
            <family val="3"/>
            <charset val="128"/>
          </rPr>
          <t>上記以外の排水設備工事、その他の付帯工事等を記入する。</t>
        </r>
      </text>
    </comment>
    <comment ref="A11" authorId="1" shapeId="0">
      <text>
        <r>
          <rPr>
            <sz val="10"/>
            <color indexed="12"/>
            <rFont val="HGｺﾞｼｯｸM"/>
            <family val="3"/>
            <charset val="128"/>
          </rPr>
          <t>人槽を入力する。</t>
        </r>
      </text>
    </comment>
    <comment ref="A12" authorId="2" shapeId="0">
      <text>
        <r>
          <rPr>
            <sz val="10"/>
            <color indexed="12"/>
            <rFont val="HGｺﾞｼｯｸM"/>
            <family val="3"/>
            <charset val="128"/>
          </rPr>
          <t>単独処理浄化槽又はくみ取り便槽を撤去する場合は金額（上限90,000円）を入力する。</t>
        </r>
      </text>
    </comment>
    <comment ref="A13" authorId="2" shapeId="0">
      <text>
        <r>
          <rPr>
            <sz val="10"/>
            <color indexed="12"/>
            <rFont val="HGｺﾞｼｯｸM"/>
            <family val="3"/>
            <charset val="128"/>
          </rPr>
          <t>単独処理浄化槽又はくみ取り便槽からの転換に係る宅内配管工事の金額（上限300,000円）を入力する。</t>
        </r>
      </text>
    </comment>
    <comment ref="AK16" authorId="0" shapeId="0">
      <text>
        <r>
          <rPr>
            <sz val="10"/>
            <color indexed="12"/>
            <rFont val="HGｺﾞｼｯｸM"/>
            <family val="3"/>
            <charset val="128"/>
          </rPr>
          <t>見積書の金額と同額に
なるよう記入する。</t>
        </r>
      </text>
    </comment>
  </commentList>
</comments>
</file>

<file path=xl/comments4.xml><?xml version="1.0" encoding="utf-8"?>
<comments xmlns="http://schemas.openxmlformats.org/spreadsheetml/2006/main">
  <authors>
    <author>1902</author>
    <author>m1902</author>
    <author>m1371</author>
  </authors>
  <commentList>
    <comment ref="AB5" authorId="0" shapeId="0">
      <text>
        <r>
          <rPr>
            <sz val="10"/>
            <color indexed="12"/>
            <rFont val="HGｺﾞｼｯｸM"/>
            <family val="3"/>
            <charset val="128"/>
          </rPr>
          <t>補助金交付申請者の住所・氏名を
署名押印する。</t>
        </r>
      </text>
    </comment>
    <comment ref="A10" authorId="1" shapeId="0">
      <text>
        <r>
          <rPr>
            <sz val="10"/>
            <color indexed="12"/>
            <rFont val="HGｺﾞｼｯｸM"/>
            <family val="3"/>
            <charset val="128"/>
          </rPr>
          <t>転入、転居により世帯全員の住民票を添付できない場合に、本誓約書を添付する。</t>
        </r>
      </text>
    </comment>
    <comment ref="R18" authorId="0" shapeId="0">
      <text>
        <r>
          <rPr>
            <sz val="10"/>
            <color indexed="12"/>
            <rFont val="HGｺﾞｼｯｸM"/>
            <family val="3"/>
            <charset val="128"/>
          </rPr>
          <t>法務局が管理している土地の表示を記入する。</t>
        </r>
      </text>
    </comment>
    <comment ref="AD20" authorId="0" shapeId="0">
      <text>
        <r>
          <rPr>
            <sz val="10"/>
            <color indexed="12"/>
            <rFont val="HGｺﾞｼｯｸM"/>
            <family val="3"/>
            <charset val="128"/>
          </rPr>
          <t>浄化槽の使用開始予定日を記入する。
（転入又は転居予定日）</t>
        </r>
      </text>
    </comment>
    <comment ref="T22" authorId="2" shapeId="0">
      <text>
        <r>
          <rPr>
            <sz val="10"/>
            <color indexed="12"/>
            <rFont val="HGｺﾞｼｯｸM"/>
            <family val="3"/>
            <charset val="128"/>
          </rPr>
          <t>設置場所に居住予定である
者全ての氏名を記入する。</t>
        </r>
      </text>
    </comment>
  </commentList>
</comments>
</file>

<file path=xl/comments5.xml><?xml version="1.0" encoding="utf-8"?>
<comments xmlns="http://schemas.openxmlformats.org/spreadsheetml/2006/main">
  <authors>
    <author>m1371</author>
  </authors>
  <commentList>
    <comment ref="Y15" authorId="0" shapeId="0">
      <text>
        <r>
          <rPr>
            <sz val="10"/>
            <color indexed="12"/>
            <rFont val="HGｺﾞｼｯｸM"/>
            <family val="3"/>
            <charset val="128"/>
          </rPr>
          <t>浄化槽を設置しようとする者の
住所及び氏名等を署名押印する。</t>
        </r>
      </text>
    </comment>
    <comment ref="Y23" authorId="0" shapeId="0">
      <text>
        <r>
          <rPr>
            <sz val="10"/>
            <color indexed="12"/>
            <rFont val="HGｺﾞｼｯｸM"/>
            <family val="3"/>
            <charset val="128"/>
          </rPr>
          <t>浄化槽施工業者の住所、氏名又は団体名
及び代表者名等を署名押印する。</t>
        </r>
      </text>
    </comment>
    <comment ref="Y30" authorId="0" shapeId="0">
      <text>
        <r>
          <rPr>
            <sz val="10"/>
            <color indexed="12"/>
            <rFont val="HGｺﾞｼｯｸM"/>
            <family val="3"/>
            <charset val="128"/>
          </rPr>
          <t>浄化槽設備士の署名押印する。</t>
        </r>
      </text>
    </comment>
  </commentList>
</comments>
</file>

<file path=xl/comments6.xml><?xml version="1.0" encoding="utf-8"?>
<comments xmlns="http://schemas.openxmlformats.org/spreadsheetml/2006/main">
  <authors>
    <author>m1902</author>
    <author>m1371</author>
  </authors>
  <commentList>
    <comment ref="A2" authorId="0" shapeId="0">
      <text>
        <r>
          <rPr>
            <sz val="10"/>
            <color indexed="12"/>
            <rFont val="HGｺﾞｼｯｸM"/>
            <family val="3"/>
            <charset val="128"/>
          </rPr>
          <t>浄化槽を設置しようとする者と土地の所有者が異なる場合に、必要に応じて本承諾書を添付する。</t>
        </r>
      </text>
    </comment>
    <comment ref="Z13" authorId="1" shapeId="0">
      <text>
        <r>
          <rPr>
            <sz val="10"/>
            <color indexed="12"/>
            <rFont val="HGｺﾞｼｯｸM"/>
            <family val="3"/>
            <charset val="128"/>
          </rPr>
          <t>土地の所有者等の住所及び氏名等を署名押印する。</t>
        </r>
      </text>
    </comment>
    <comment ref="Z35" authorId="1" shapeId="0">
      <text>
        <r>
          <rPr>
            <sz val="10"/>
            <color indexed="12"/>
            <rFont val="HGｺﾞｼｯｸM"/>
            <family val="3"/>
            <charset val="128"/>
          </rPr>
          <t>浄化槽を設置しようとする者の
住所及び氏名等を署名押印する。</t>
        </r>
      </text>
    </comment>
  </commentList>
</comments>
</file>

<file path=xl/comments7.xml><?xml version="1.0" encoding="utf-8"?>
<comments xmlns="http://schemas.openxmlformats.org/spreadsheetml/2006/main">
  <authors>
    <author>1902</author>
  </authors>
  <commentList>
    <comment ref="AB8" authorId="0" shapeId="0">
      <text>
        <r>
          <rPr>
            <sz val="10"/>
            <color indexed="12"/>
            <rFont val="HGｺﾞｼｯｸM"/>
            <family val="3"/>
            <charset val="128"/>
          </rPr>
          <t>交付決定を受けた者（申請者）の
住所・氏名（フリガナ）を記入する。</t>
        </r>
      </text>
    </comment>
    <comment ref="AC12" authorId="0" shapeId="0">
      <text>
        <r>
          <rPr>
            <sz val="10"/>
            <color indexed="12"/>
            <rFont val="HGｺﾞｼｯｸM"/>
            <family val="3"/>
            <charset val="128"/>
          </rPr>
          <t>交付決定通知書記載のとおりに記入する。</t>
        </r>
      </text>
    </comment>
    <comment ref="A20" authorId="0" shapeId="0">
      <text>
        <r>
          <rPr>
            <sz val="10"/>
            <color indexed="12"/>
            <rFont val="HGｺﾞｼｯｸM"/>
            <family val="3"/>
            <charset val="128"/>
          </rPr>
          <t>理由を詳しく記入する。</t>
        </r>
      </text>
    </comment>
  </commentList>
</comments>
</file>

<file path=xl/comments8.xml><?xml version="1.0" encoding="utf-8"?>
<comments xmlns="http://schemas.openxmlformats.org/spreadsheetml/2006/main">
  <authors>
    <author>m1371</author>
    <author>1902</author>
    <author>m1734</author>
    <author>m1902</author>
  </authors>
  <commentList>
    <comment ref="AZ1" authorId="0" shapeId="0">
      <text>
        <r>
          <rPr>
            <sz val="10"/>
            <color indexed="12"/>
            <rFont val="HGｺﾞｼｯｸM"/>
            <family val="3"/>
            <charset val="128"/>
          </rPr>
          <t>申請手続き等を代理で行う
工事業者について記入する。</t>
        </r>
      </text>
    </comment>
    <comment ref="AB9" authorId="1" shapeId="0">
      <text>
        <r>
          <rPr>
            <sz val="10"/>
            <color indexed="12"/>
            <rFont val="HGｺﾞｼｯｸM"/>
            <family val="3"/>
            <charset val="128"/>
          </rPr>
          <t>交付決定者の住所・氏名（フリガナ）
を記入する。</t>
        </r>
      </text>
    </comment>
    <comment ref="AN16" authorId="2" shapeId="0">
      <text>
        <r>
          <rPr>
            <sz val="10"/>
            <color indexed="12"/>
            <rFont val="HGｺﾞｼｯｸM"/>
            <family val="3"/>
            <charset val="128"/>
          </rPr>
          <t>法務局が管理している
土地の表示を記入する。</t>
        </r>
      </text>
    </comment>
    <comment ref="AN17" authorId="2" shapeId="0">
      <text>
        <r>
          <rPr>
            <sz val="10"/>
            <color indexed="12"/>
            <rFont val="HGｺﾞｼｯｸM"/>
            <family val="3"/>
            <charset val="128"/>
          </rPr>
          <t>自動計算</t>
        </r>
      </text>
    </comment>
    <comment ref="AN18" authorId="2" shapeId="0">
      <text>
        <r>
          <rPr>
            <sz val="10"/>
            <color indexed="12"/>
            <rFont val="HGｺﾞｼｯｸM"/>
            <family val="3"/>
            <charset val="128"/>
          </rPr>
          <t>交付決定額を記入する。</t>
        </r>
      </text>
    </comment>
    <comment ref="P19" authorId="3" shapeId="0">
      <text>
        <r>
          <rPr>
            <sz val="10"/>
            <color indexed="12"/>
            <rFont val="HGｺﾞｼｯｸM"/>
            <family val="3"/>
            <charset val="128"/>
          </rPr>
          <t>人槽を選択する。</t>
        </r>
      </text>
    </comment>
    <comment ref="AU19" authorId="2" shapeId="0">
      <text>
        <r>
          <rPr>
            <sz val="10"/>
            <color indexed="12"/>
            <rFont val="HGｺﾞｼｯｸM"/>
            <family val="3"/>
            <charset val="128"/>
          </rPr>
          <t>自動計算</t>
        </r>
      </text>
    </comment>
    <comment ref="AU20" authorId="1" shapeId="0">
      <text>
        <r>
          <rPr>
            <sz val="10"/>
            <color indexed="12"/>
            <rFont val="HGｺﾞｼｯｸM"/>
            <family val="3"/>
            <charset val="128"/>
          </rPr>
          <t>単独処理浄化槽又はくみ取り便槽を撤去する場合は金額
（上限90,000円）を入力する。</t>
        </r>
      </text>
    </comment>
    <comment ref="AU21" authorId="1" shapeId="0">
      <text>
        <r>
          <rPr>
            <sz val="10"/>
            <color indexed="12"/>
            <rFont val="HGｺﾞｼｯｸM"/>
            <family val="3"/>
            <charset val="128"/>
          </rPr>
          <t>単独処理浄化槽又はくみ取り便槽からの転換に係る宅内
配管工事の金額（上限300,000円）を入力する。</t>
        </r>
      </text>
    </comment>
    <comment ref="AR22" authorId="1" shapeId="0">
      <text>
        <r>
          <rPr>
            <sz val="10"/>
            <color indexed="12"/>
            <rFont val="HGｺﾞｼｯｸM"/>
            <family val="3"/>
            <charset val="128"/>
          </rPr>
          <t>チェックする。公共事業に伴う移転補償を受けて合併処理浄化槽を設置する場合は、交付対象にならない。</t>
        </r>
      </text>
    </comment>
    <comment ref="AR23" authorId="1" shapeId="0">
      <text>
        <r>
          <rPr>
            <sz val="10"/>
            <color indexed="12"/>
            <rFont val="HGｺﾞｼｯｸM"/>
            <family val="3"/>
            <charset val="128"/>
          </rPr>
          <t>チェックする。補助対象工事費に対して、国、地方公共団体又はこれらに準ずる機関から補助金等を受ける場合は、交付対象にならない。</t>
        </r>
      </text>
    </comment>
    <comment ref="AN24" authorId="1" shapeId="0">
      <text>
        <r>
          <rPr>
            <sz val="10"/>
            <color indexed="12"/>
            <rFont val="HGｺﾞｼｯｸM"/>
            <family val="3"/>
            <charset val="128"/>
          </rPr>
          <t>工事の着工予定年月日を記入する。</t>
        </r>
      </text>
    </comment>
    <comment ref="AN25" authorId="1" shapeId="0">
      <text>
        <r>
          <rPr>
            <sz val="10"/>
            <color indexed="12"/>
            <rFont val="HGｺﾞｼｯｸM"/>
            <family val="3"/>
            <charset val="128"/>
          </rPr>
          <t>工事の完了予定年月日を記入する。</t>
        </r>
      </text>
    </comment>
    <comment ref="AN26" authorId="1" shapeId="0">
      <text>
        <r>
          <rPr>
            <sz val="10"/>
            <color indexed="12"/>
            <rFont val="HGｺﾞｼｯｸM"/>
            <family val="3"/>
            <charset val="128"/>
          </rPr>
          <t>浄化槽の使用開始予定
年月日を記入する。</t>
        </r>
      </text>
    </comment>
  </commentList>
</comments>
</file>

<file path=xl/comments9.xml><?xml version="1.0" encoding="utf-8"?>
<comments xmlns="http://schemas.openxmlformats.org/spreadsheetml/2006/main">
  <authors>
    <author>1902</author>
  </authors>
  <commentList>
    <comment ref="AB8" authorId="0" shapeId="0">
      <text>
        <r>
          <rPr>
            <sz val="10"/>
            <color indexed="12"/>
            <rFont val="HGｺﾞｼｯｸM"/>
            <family val="3"/>
            <charset val="128"/>
          </rPr>
          <t>交付決定を受けた者（申請者）の
住所・氏名（フリガナ）を記入する。</t>
        </r>
      </text>
    </comment>
    <comment ref="AC12" authorId="0" shapeId="0">
      <text>
        <r>
          <rPr>
            <sz val="10"/>
            <color indexed="12"/>
            <rFont val="HGｺﾞｼｯｸM"/>
            <family val="3"/>
            <charset val="128"/>
          </rPr>
          <t>交付決定通知書記載のとおりに記入する。</t>
        </r>
      </text>
    </comment>
    <comment ref="AH17" authorId="0" shapeId="0">
      <text>
        <r>
          <rPr>
            <sz val="10"/>
            <color indexed="12"/>
            <rFont val="HGｺﾞｼｯｸM"/>
            <family val="3"/>
            <charset val="128"/>
          </rPr>
          <t>着工年月日を記入する。</t>
        </r>
      </text>
    </comment>
    <comment ref="AH18" authorId="0" shapeId="0">
      <text>
        <r>
          <rPr>
            <sz val="10"/>
            <color indexed="12"/>
            <rFont val="HGｺﾞｼｯｸM"/>
            <family val="3"/>
            <charset val="128"/>
          </rPr>
          <t>完工年月日を記入する。</t>
        </r>
      </text>
    </comment>
    <comment ref="AH19" authorId="0" shapeId="0">
      <text>
        <r>
          <rPr>
            <sz val="10"/>
            <color indexed="12"/>
            <rFont val="HGｺﾞｼｯｸM"/>
            <family val="3"/>
            <charset val="128"/>
          </rPr>
          <t>浄化槽の使用開始予定年月日を記入する。</t>
        </r>
      </text>
    </comment>
    <comment ref="AN21" authorId="0" shapeId="0">
      <text>
        <r>
          <rPr>
            <sz val="10"/>
            <color indexed="12"/>
            <rFont val="HGｺﾞｼｯｸM"/>
            <family val="3"/>
            <charset val="128"/>
          </rPr>
          <t>交付決定通知書記載の金額を記入する。</t>
        </r>
      </text>
    </comment>
    <comment ref="AN22" authorId="0" shapeId="0">
      <text>
        <r>
          <rPr>
            <sz val="10"/>
            <color indexed="12"/>
            <rFont val="HGｺﾞｼｯｸM"/>
            <family val="3"/>
            <charset val="128"/>
          </rPr>
          <t>補助対象外工事費を含む事業の
経費総額を記入する。</t>
        </r>
      </text>
    </comment>
  </commentList>
</comments>
</file>

<file path=xl/sharedStrings.xml><?xml version="1.0" encoding="utf-8"?>
<sst xmlns="http://schemas.openxmlformats.org/spreadsheetml/2006/main" count="1076" uniqueCount="731">
  <si>
    <t>合併処理浄化槽設置に関する</t>
    <rPh sb="0" eb="2">
      <t>ガッペイ</t>
    </rPh>
    <rPh sb="2" eb="4">
      <t>ショリ</t>
    </rPh>
    <rPh sb="4" eb="7">
      <t>ジョウカソウ</t>
    </rPh>
    <rPh sb="7" eb="9">
      <t>セッチ</t>
    </rPh>
    <rPh sb="10" eb="11">
      <t>カン</t>
    </rPh>
    <phoneticPr fontId="1"/>
  </si>
  <si>
    <t>収入の部</t>
    <rPh sb="0" eb="2">
      <t>シュウニュウ</t>
    </rPh>
    <rPh sb="3" eb="4">
      <t>ブ</t>
    </rPh>
    <phoneticPr fontId="1"/>
  </si>
  <si>
    <t>支出の部</t>
    <rPh sb="0" eb="2">
      <t>シシュツ</t>
    </rPh>
    <rPh sb="3" eb="4">
      <t>ブ</t>
    </rPh>
    <phoneticPr fontId="1"/>
  </si>
  <si>
    <t>自己資金</t>
    <rPh sb="0" eb="2">
      <t>ジコ</t>
    </rPh>
    <rPh sb="2" eb="4">
      <t>シキン</t>
    </rPh>
    <phoneticPr fontId="1"/>
  </si>
  <si>
    <t>計</t>
    <rPh sb="0" eb="1">
      <t>ケイ</t>
    </rPh>
    <phoneticPr fontId="1"/>
  </si>
  <si>
    <t>住所：</t>
    <rPh sb="0" eb="2">
      <t>ジュウショ</t>
    </rPh>
    <phoneticPr fontId="1"/>
  </si>
  <si>
    <t>氏名：</t>
    <rPh sb="0" eb="2">
      <t>シメイ</t>
    </rPh>
    <phoneticPr fontId="1"/>
  </si>
  <si>
    <t>補助金交付申請書</t>
    <rPh sb="0" eb="3">
      <t>ホジョキン</t>
    </rPh>
    <rPh sb="3" eb="5">
      <t>コウフ</t>
    </rPh>
    <rPh sb="5" eb="8">
      <t>シンセイショ</t>
    </rPh>
    <phoneticPr fontId="6"/>
  </si>
  <si>
    <t>住所</t>
    <rPh sb="0" eb="2">
      <t>ジュウショ</t>
    </rPh>
    <phoneticPr fontId="6"/>
  </si>
  <si>
    <t>㊞</t>
    <phoneticPr fontId="6"/>
  </si>
  <si>
    <t>補助金申請額</t>
    <rPh sb="0" eb="3">
      <t>ホジョキン</t>
    </rPh>
    <rPh sb="3" eb="6">
      <t>シンセイガク</t>
    </rPh>
    <phoneticPr fontId="6"/>
  </si>
  <si>
    <t>円</t>
    <rPh sb="0" eb="1">
      <t>エン</t>
    </rPh>
    <phoneticPr fontId="6"/>
  </si>
  <si>
    <t>補助金の算出基礎</t>
    <rPh sb="0" eb="3">
      <t>ホジョキン</t>
    </rPh>
    <rPh sb="4" eb="6">
      <t>サンシュツ</t>
    </rPh>
    <rPh sb="6" eb="8">
      <t>キソ</t>
    </rPh>
    <phoneticPr fontId="6"/>
  </si>
  <si>
    <t>事業の着手予定年月日</t>
    <rPh sb="0" eb="2">
      <t>ジギョウ</t>
    </rPh>
    <rPh sb="3" eb="5">
      <t>チャクシュ</t>
    </rPh>
    <rPh sb="5" eb="7">
      <t>ヨテイ</t>
    </rPh>
    <rPh sb="7" eb="10">
      <t>ネンガッピ</t>
    </rPh>
    <phoneticPr fontId="6"/>
  </si>
  <si>
    <t>年</t>
    <rPh sb="0" eb="1">
      <t>ネン</t>
    </rPh>
    <phoneticPr fontId="6"/>
  </si>
  <si>
    <t>月</t>
    <rPh sb="0" eb="1">
      <t>ガツ</t>
    </rPh>
    <phoneticPr fontId="6"/>
  </si>
  <si>
    <t>日</t>
    <rPh sb="0" eb="1">
      <t>ニチ</t>
    </rPh>
    <phoneticPr fontId="6"/>
  </si>
  <si>
    <t>　〃　完了予定年月日</t>
    <rPh sb="3" eb="5">
      <t>カンリョウ</t>
    </rPh>
    <rPh sb="5" eb="7">
      <t>ヨテイ</t>
    </rPh>
    <rPh sb="7" eb="10">
      <t>ネンガッピ</t>
    </rPh>
    <phoneticPr fontId="6"/>
  </si>
  <si>
    <t>添付書類</t>
    <rPh sb="0" eb="2">
      <t>テンプ</t>
    </rPh>
    <rPh sb="2" eb="4">
      <t>ショルイ</t>
    </rPh>
    <phoneticPr fontId="6"/>
  </si>
  <si>
    <t>　水俣市長</t>
    <rPh sb="1" eb="5">
      <t>ミナマタシチョウ</t>
    </rPh>
    <phoneticPr fontId="6"/>
  </si>
  <si>
    <t>様</t>
    <rPh sb="0" eb="1">
      <t>サマ</t>
    </rPh>
    <phoneticPr fontId="6"/>
  </si>
  <si>
    <t>市補助金</t>
    <rPh sb="0" eb="1">
      <t>シ</t>
    </rPh>
    <rPh sb="1" eb="4">
      <t>ホジョキン</t>
    </rPh>
    <phoneticPr fontId="1"/>
  </si>
  <si>
    <t>予算</t>
    <rPh sb="0" eb="2">
      <t>ヨサン</t>
    </rPh>
    <phoneticPr fontId="1"/>
  </si>
  <si>
    <t>・</t>
    <phoneticPr fontId="1"/>
  </si>
  <si>
    <t>精算</t>
    <rPh sb="0" eb="2">
      <t>セイサン</t>
    </rPh>
    <phoneticPr fontId="1"/>
  </si>
  <si>
    <t>）書</t>
    <rPh sb="1" eb="2">
      <t>ショ</t>
    </rPh>
    <phoneticPr fontId="1"/>
  </si>
  <si>
    <t>収支（</t>
    <phoneticPr fontId="1"/>
  </si>
  <si>
    <t>７人槽</t>
    <rPh sb="1" eb="2">
      <t>ニン</t>
    </rPh>
    <rPh sb="2" eb="3">
      <t>ソウ</t>
    </rPh>
    <phoneticPr fontId="6"/>
  </si>
  <si>
    <t>補助対象工事費
（消費税込み）</t>
    <rPh sb="0" eb="2">
      <t>ホジョ</t>
    </rPh>
    <rPh sb="2" eb="4">
      <t>タイショウ</t>
    </rPh>
    <rPh sb="4" eb="7">
      <t>コウジヒ</t>
    </rPh>
    <rPh sb="9" eb="12">
      <t>ショウヒゼイ</t>
    </rPh>
    <rPh sb="12" eb="13">
      <t>コ</t>
    </rPh>
    <phoneticPr fontId="1"/>
  </si>
  <si>
    <t>補助対象外工事費
（消費税込み）</t>
    <rPh sb="0" eb="2">
      <t>ホジョ</t>
    </rPh>
    <rPh sb="2" eb="5">
      <t>タイショウガイ</t>
    </rPh>
    <rPh sb="5" eb="8">
      <t>コウジヒ</t>
    </rPh>
    <rPh sb="10" eb="12">
      <t>ショウヒ</t>
    </rPh>
    <rPh sb="12" eb="14">
      <t>ゼイコミ</t>
    </rPh>
    <phoneticPr fontId="1"/>
  </si>
  <si>
    <t>登録料・検査手数料
（非課税）</t>
    <rPh sb="0" eb="2">
      <t>トウロク</t>
    </rPh>
    <rPh sb="2" eb="3">
      <t>リョウ</t>
    </rPh>
    <rPh sb="4" eb="6">
      <t>ケンサ</t>
    </rPh>
    <rPh sb="6" eb="9">
      <t>テスウリョウ</t>
    </rPh>
    <rPh sb="11" eb="14">
      <t>ヒカゼイ</t>
    </rPh>
    <phoneticPr fontId="1"/>
  </si>
  <si>
    <t>※補助対象工事費及び補助対象外工事費には、消費税相当額を含みます。</t>
    <rPh sb="1" eb="3">
      <t>ホジョ</t>
    </rPh>
    <rPh sb="3" eb="5">
      <t>タイショウ</t>
    </rPh>
    <rPh sb="5" eb="7">
      <t>コウジ</t>
    </rPh>
    <rPh sb="7" eb="8">
      <t>ヒ</t>
    </rPh>
    <rPh sb="8" eb="9">
      <t>オヨ</t>
    </rPh>
    <rPh sb="10" eb="12">
      <t>ホジョ</t>
    </rPh>
    <rPh sb="12" eb="14">
      <t>タイショウ</t>
    </rPh>
    <rPh sb="14" eb="15">
      <t>ガイ</t>
    </rPh>
    <rPh sb="15" eb="17">
      <t>コウジ</t>
    </rPh>
    <rPh sb="17" eb="18">
      <t>ヒ</t>
    </rPh>
    <rPh sb="21" eb="24">
      <t>ショウヒゼイ</t>
    </rPh>
    <rPh sb="24" eb="26">
      <t>ソウトウ</t>
    </rPh>
    <rPh sb="26" eb="27">
      <t>ガク</t>
    </rPh>
    <rPh sb="28" eb="29">
      <t>フク</t>
    </rPh>
    <phoneticPr fontId="1"/>
  </si>
  <si>
    <t>※収支の合計が、必ず同額になるように記入してください。</t>
    <rPh sb="1" eb="3">
      <t>シュウシ</t>
    </rPh>
    <rPh sb="4" eb="6">
      <t>ゴウケイ</t>
    </rPh>
    <rPh sb="8" eb="9">
      <t>カナラ</t>
    </rPh>
    <rPh sb="10" eb="11">
      <t>ドウ</t>
    </rPh>
    <rPh sb="11" eb="12">
      <t>ガク</t>
    </rPh>
    <rPh sb="18" eb="20">
      <t>キニュウ</t>
    </rPh>
    <phoneticPr fontId="1"/>
  </si>
  <si>
    <t>合併処理浄化槽設置に関する事業計画書</t>
    <rPh sb="0" eb="2">
      <t>ガッペイ</t>
    </rPh>
    <rPh sb="2" eb="4">
      <t>ショリ</t>
    </rPh>
    <rPh sb="4" eb="7">
      <t>ジョウカソウ</t>
    </rPh>
    <rPh sb="7" eb="9">
      <t>セッチ</t>
    </rPh>
    <rPh sb="10" eb="11">
      <t>カン</t>
    </rPh>
    <rPh sb="13" eb="15">
      <t>ジギョウ</t>
    </rPh>
    <rPh sb="15" eb="18">
      <t>ケイカクショ</t>
    </rPh>
    <phoneticPr fontId="6"/>
  </si>
  <si>
    <t>１　目的</t>
    <rPh sb="2" eb="4">
      <t>モクテキ</t>
    </rPh>
    <phoneticPr fontId="6"/>
  </si>
  <si>
    <t>２　事業計画</t>
    <rPh sb="2" eb="4">
      <t>ジギョウ</t>
    </rPh>
    <rPh sb="4" eb="6">
      <t>ケイカク</t>
    </rPh>
    <phoneticPr fontId="6"/>
  </si>
  <si>
    <t>（１）設置場所</t>
    <rPh sb="3" eb="5">
      <t>セッチ</t>
    </rPh>
    <rPh sb="5" eb="7">
      <t>バショ</t>
    </rPh>
    <phoneticPr fontId="6"/>
  </si>
  <si>
    <t>（２）設置予定年月日</t>
    <rPh sb="3" eb="5">
      <t>セッチ</t>
    </rPh>
    <rPh sb="5" eb="7">
      <t>ヨテイ</t>
    </rPh>
    <rPh sb="7" eb="10">
      <t>ネンガッピ</t>
    </rPh>
    <phoneticPr fontId="6"/>
  </si>
  <si>
    <t>（３）設置する合併処理浄化槽の種類、型式番号等</t>
    <rPh sb="3" eb="5">
      <t>セッチ</t>
    </rPh>
    <rPh sb="7" eb="9">
      <t>ガッペイ</t>
    </rPh>
    <rPh sb="9" eb="11">
      <t>ショリ</t>
    </rPh>
    <rPh sb="11" eb="14">
      <t>ジョウカソウ</t>
    </rPh>
    <rPh sb="15" eb="17">
      <t>シュルイ</t>
    </rPh>
    <rPh sb="18" eb="20">
      <t>カタシキ</t>
    </rPh>
    <rPh sb="20" eb="23">
      <t>バンゴウトウ</t>
    </rPh>
    <phoneticPr fontId="6"/>
  </si>
  <si>
    <t>様式第６号（第11条関係）</t>
    <rPh sb="0" eb="2">
      <t>ヨウシキ</t>
    </rPh>
    <rPh sb="2" eb="3">
      <t>ダイ</t>
    </rPh>
    <rPh sb="4" eb="5">
      <t>ゴウ</t>
    </rPh>
    <rPh sb="6" eb="7">
      <t>ダイ</t>
    </rPh>
    <rPh sb="9" eb="10">
      <t>ジョウ</t>
    </rPh>
    <rPh sb="10" eb="12">
      <t>カンケイ</t>
    </rPh>
    <phoneticPr fontId="6"/>
  </si>
  <si>
    <t>実績報告書</t>
    <rPh sb="0" eb="2">
      <t>ジッセキ</t>
    </rPh>
    <rPh sb="2" eb="5">
      <t>ホウコクショ</t>
    </rPh>
    <phoneticPr fontId="6"/>
  </si>
  <si>
    <t>　事業の着手年月日</t>
    <rPh sb="1" eb="3">
      <t>ジギョウ</t>
    </rPh>
    <rPh sb="4" eb="6">
      <t>チャクシュ</t>
    </rPh>
    <rPh sb="6" eb="9">
      <t>ネンガッピ</t>
    </rPh>
    <phoneticPr fontId="6"/>
  </si>
  <si>
    <t>　事業の完了年月日</t>
    <rPh sb="1" eb="3">
      <t>ジギョウ</t>
    </rPh>
    <rPh sb="4" eb="6">
      <t>カンリョウ</t>
    </rPh>
    <rPh sb="6" eb="9">
      <t>ネンガッピ</t>
    </rPh>
    <phoneticPr fontId="6"/>
  </si>
  <si>
    <t>使用開始予定年月日</t>
    <rPh sb="0" eb="2">
      <t>シヨウ</t>
    </rPh>
    <rPh sb="2" eb="4">
      <t>カイシ</t>
    </rPh>
    <rPh sb="4" eb="6">
      <t>ヨテイ</t>
    </rPh>
    <rPh sb="6" eb="9">
      <t>ネンガッピ</t>
    </rPh>
    <phoneticPr fontId="6"/>
  </si>
  <si>
    <t>補助金交付決定額</t>
    <rPh sb="0" eb="3">
      <t>ホジョキン</t>
    </rPh>
    <rPh sb="3" eb="5">
      <t>コウフ</t>
    </rPh>
    <rPh sb="5" eb="7">
      <t>ケッテイ</t>
    </rPh>
    <rPh sb="7" eb="8">
      <t>ガク</t>
    </rPh>
    <phoneticPr fontId="6"/>
  </si>
  <si>
    <t>事業の経費総額</t>
    <rPh sb="0" eb="2">
      <t>ジギョウ</t>
    </rPh>
    <rPh sb="3" eb="5">
      <t>ケイヒ</t>
    </rPh>
    <rPh sb="5" eb="7">
      <t>ソウガク</t>
    </rPh>
    <phoneticPr fontId="6"/>
  </si>
  <si>
    <t>２ 請求書の写し</t>
    <rPh sb="2" eb="5">
      <t>セイキュウショ</t>
    </rPh>
    <rPh sb="6" eb="7">
      <t>ウツ</t>
    </rPh>
    <phoneticPr fontId="6"/>
  </si>
  <si>
    <t>３ 浄化槽保守点検業者及び浄化槽清掃業者との業務委託</t>
    <rPh sb="2" eb="5">
      <t>ジョウカソウ</t>
    </rPh>
    <rPh sb="5" eb="7">
      <t>ホシュ</t>
    </rPh>
    <rPh sb="7" eb="9">
      <t>テンケン</t>
    </rPh>
    <rPh sb="9" eb="11">
      <t>ギョウシャ</t>
    </rPh>
    <rPh sb="11" eb="12">
      <t>オヨ</t>
    </rPh>
    <rPh sb="13" eb="16">
      <t>ジョウカソウ</t>
    </rPh>
    <rPh sb="16" eb="18">
      <t>セイソウ</t>
    </rPh>
    <rPh sb="18" eb="20">
      <t>ギョウシャ</t>
    </rPh>
    <rPh sb="22" eb="24">
      <t>ギョウム</t>
    </rPh>
    <rPh sb="24" eb="26">
      <t>イタク</t>
    </rPh>
    <phoneticPr fontId="6"/>
  </si>
  <si>
    <t>　 契約書の写し</t>
    <rPh sb="2" eb="5">
      <t>ケイヤクショ</t>
    </rPh>
    <rPh sb="6" eb="7">
      <t>ウツ</t>
    </rPh>
    <phoneticPr fontId="6"/>
  </si>
  <si>
    <t>４ 浄化槽法定検査依頼書の写し</t>
    <rPh sb="2" eb="5">
      <t>ジョウカソウ</t>
    </rPh>
    <rPh sb="5" eb="7">
      <t>ホウテイ</t>
    </rPh>
    <rPh sb="7" eb="9">
      <t>ケンサ</t>
    </rPh>
    <rPh sb="9" eb="12">
      <t>イライショ</t>
    </rPh>
    <rPh sb="13" eb="14">
      <t>ウツ</t>
    </rPh>
    <phoneticPr fontId="6"/>
  </si>
  <si>
    <t>５ 工事完成写真、工事前及び工事中の写真</t>
    <rPh sb="2" eb="4">
      <t>コウジ</t>
    </rPh>
    <rPh sb="4" eb="6">
      <t>カンセイ</t>
    </rPh>
    <rPh sb="6" eb="8">
      <t>ジャシン</t>
    </rPh>
    <rPh sb="9" eb="12">
      <t>コウジマエ</t>
    </rPh>
    <rPh sb="12" eb="13">
      <t>オヨ</t>
    </rPh>
    <rPh sb="14" eb="17">
      <t>コウジチュウ</t>
    </rPh>
    <rPh sb="18" eb="20">
      <t>シャシン</t>
    </rPh>
    <phoneticPr fontId="6"/>
  </si>
  <si>
    <t>６ 浄化槽施工チェックリスト</t>
    <rPh sb="2" eb="5">
      <t>ジョウカソウ</t>
    </rPh>
    <rPh sb="5" eb="7">
      <t>セコウ</t>
    </rPh>
    <phoneticPr fontId="6"/>
  </si>
  <si>
    <t>号で補助金交付決定を受けた</t>
    <rPh sb="0" eb="1">
      <t>ゴウ</t>
    </rPh>
    <rPh sb="2" eb="5">
      <t>ホジョキン</t>
    </rPh>
    <rPh sb="5" eb="7">
      <t>コウフ</t>
    </rPh>
    <rPh sb="7" eb="9">
      <t>ケッテイ</t>
    </rPh>
    <rPh sb="10" eb="11">
      <t>ウ</t>
    </rPh>
    <phoneticPr fontId="6"/>
  </si>
  <si>
    <t>交付決定者</t>
    <rPh sb="0" eb="2">
      <t>コウフ</t>
    </rPh>
    <rPh sb="2" eb="5">
      <t>ケッテイシャ</t>
    </rPh>
    <phoneticPr fontId="6"/>
  </si>
  <si>
    <t>様式第８号（第13条関係）</t>
    <rPh sb="0" eb="2">
      <t>ヨウシキ</t>
    </rPh>
    <rPh sb="2" eb="3">
      <t>ダイ</t>
    </rPh>
    <rPh sb="4" eb="5">
      <t>ゴウ</t>
    </rPh>
    <rPh sb="6" eb="7">
      <t>ダイ</t>
    </rPh>
    <rPh sb="9" eb="10">
      <t>ジョウ</t>
    </rPh>
    <rPh sb="10" eb="12">
      <t>カンケイ</t>
    </rPh>
    <phoneticPr fontId="6"/>
  </si>
  <si>
    <t>補助金請求書</t>
    <rPh sb="0" eb="3">
      <t>ホジョキン</t>
    </rPh>
    <rPh sb="3" eb="6">
      <t>セイキュウショ</t>
    </rPh>
    <phoneticPr fontId="6"/>
  </si>
  <si>
    <t>　一金</t>
    <rPh sb="1" eb="3">
      <t>イチキン</t>
    </rPh>
    <phoneticPr fontId="6"/>
  </si>
  <si>
    <t>　上記のとおり請求します。</t>
    <rPh sb="1" eb="3">
      <t>ジョウキ</t>
    </rPh>
    <rPh sb="7" eb="9">
      <t>セイキュウ</t>
    </rPh>
    <phoneticPr fontId="6"/>
  </si>
  <si>
    <t>氏名</t>
    <rPh sb="0" eb="2">
      <t>シメイ</t>
    </rPh>
    <phoneticPr fontId="6"/>
  </si>
  <si>
    <t>※なお、支払方法については、次の口座により口座振替払いをお願いします。</t>
    <rPh sb="4" eb="6">
      <t>シハライ</t>
    </rPh>
    <rPh sb="6" eb="8">
      <t>ホウホウ</t>
    </rPh>
    <rPh sb="14" eb="15">
      <t>ツギ</t>
    </rPh>
    <rPh sb="16" eb="18">
      <t>コウザ</t>
    </rPh>
    <rPh sb="21" eb="23">
      <t>コウザ</t>
    </rPh>
    <rPh sb="23" eb="25">
      <t>フリカエ</t>
    </rPh>
    <rPh sb="25" eb="26">
      <t>ハラ</t>
    </rPh>
    <rPh sb="29" eb="30">
      <t>ネガ</t>
    </rPh>
    <phoneticPr fontId="6"/>
  </si>
  <si>
    <t>金融機関名称</t>
    <rPh sb="0" eb="2">
      <t>キンユウ</t>
    </rPh>
    <rPh sb="2" eb="4">
      <t>キカン</t>
    </rPh>
    <rPh sb="4" eb="6">
      <t>メイショウ</t>
    </rPh>
    <phoneticPr fontId="6"/>
  </si>
  <si>
    <t>銀行</t>
    <rPh sb="0" eb="2">
      <t>ギンコウ</t>
    </rPh>
    <phoneticPr fontId="6"/>
  </si>
  <si>
    <t>金庫</t>
    <rPh sb="0" eb="2">
      <t>キンコ</t>
    </rPh>
    <phoneticPr fontId="6"/>
  </si>
  <si>
    <t>農協</t>
    <rPh sb="0" eb="2">
      <t>ノウキョウ</t>
    </rPh>
    <phoneticPr fontId="6"/>
  </si>
  <si>
    <t>支店</t>
    <rPh sb="0" eb="2">
      <t>シテン</t>
    </rPh>
    <phoneticPr fontId="6"/>
  </si>
  <si>
    <t>支所</t>
    <rPh sb="0" eb="2">
      <t>シショ</t>
    </rPh>
    <phoneticPr fontId="6"/>
  </si>
  <si>
    <t>預金種目</t>
    <rPh sb="0" eb="2">
      <t>ヨキン</t>
    </rPh>
    <rPh sb="2" eb="4">
      <t>シュモク</t>
    </rPh>
    <phoneticPr fontId="6"/>
  </si>
  <si>
    <t>普通</t>
    <rPh sb="0" eb="2">
      <t>フツウ</t>
    </rPh>
    <phoneticPr fontId="6"/>
  </si>
  <si>
    <t>当座</t>
    <rPh sb="0" eb="2">
      <t>トウザ</t>
    </rPh>
    <phoneticPr fontId="6"/>
  </si>
  <si>
    <t>口座番号</t>
    <rPh sb="0" eb="2">
      <t>コウザ</t>
    </rPh>
    <rPh sb="2" eb="4">
      <t>バンゴウ</t>
    </rPh>
    <phoneticPr fontId="6"/>
  </si>
  <si>
    <t>（フリガナ）</t>
    <phoneticPr fontId="6"/>
  </si>
  <si>
    <t>口座名義</t>
    <rPh sb="0" eb="2">
      <t>コウザ</t>
    </rPh>
    <rPh sb="2" eb="4">
      <t>メイギ</t>
    </rPh>
    <phoneticPr fontId="6"/>
  </si>
  <si>
    <t>＜参考＞</t>
    <rPh sb="1" eb="3">
      <t>サンコウ</t>
    </rPh>
    <phoneticPr fontId="6"/>
  </si>
  <si>
    <t>交付確定額（円）</t>
    <rPh sb="0" eb="2">
      <t>コウフ</t>
    </rPh>
    <rPh sb="2" eb="4">
      <t>カクテイ</t>
    </rPh>
    <rPh sb="4" eb="5">
      <t>ガク</t>
    </rPh>
    <rPh sb="6" eb="7">
      <t>エン</t>
    </rPh>
    <phoneticPr fontId="6"/>
  </si>
  <si>
    <t>受領済額（円）</t>
    <rPh sb="0" eb="2">
      <t>ジュリョウ</t>
    </rPh>
    <rPh sb="2" eb="3">
      <t>スミ</t>
    </rPh>
    <rPh sb="3" eb="4">
      <t>ガク</t>
    </rPh>
    <rPh sb="5" eb="6">
      <t>エン</t>
    </rPh>
    <phoneticPr fontId="6"/>
  </si>
  <si>
    <t>請求額（円）</t>
    <rPh sb="0" eb="2">
      <t>セイキュウ</t>
    </rPh>
    <rPh sb="2" eb="3">
      <t>ガク</t>
    </rPh>
    <rPh sb="4" eb="5">
      <t>エン</t>
    </rPh>
    <phoneticPr fontId="6"/>
  </si>
  <si>
    <t>事業中止届出書</t>
    <rPh sb="0" eb="2">
      <t>ジギョウ</t>
    </rPh>
    <rPh sb="2" eb="4">
      <t>チュウシ</t>
    </rPh>
    <rPh sb="4" eb="7">
      <t>トドケデショ</t>
    </rPh>
    <phoneticPr fontId="6"/>
  </si>
  <si>
    <t>号で補助金交付決定を受けた　　</t>
    <rPh sb="0" eb="1">
      <t>ゴウ</t>
    </rPh>
    <rPh sb="2" eb="5">
      <t>ホジョキン</t>
    </rPh>
    <rPh sb="5" eb="7">
      <t>コウフ</t>
    </rPh>
    <rPh sb="7" eb="9">
      <t>ケッテイ</t>
    </rPh>
    <rPh sb="10" eb="11">
      <t>ウ</t>
    </rPh>
    <phoneticPr fontId="6"/>
  </si>
  <si>
    <t>記</t>
    <rPh sb="0" eb="1">
      <t>キ</t>
    </rPh>
    <phoneticPr fontId="6"/>
  </si>
  <si>
    <t>（理由）</t>
    <rPh sb="1" eb="3">
      <t>リユウ</t>
    </rPh>
    <phoneticPr fontId="6"/>
  </si>
  <si>
    <t>別記様式第１号（第８条関係）</t>
    <rPh sb="0" eb="2">
      <t>ベッキ</t>
    </rPh>
    <rPh sb="2" eb="4">
      <t>ヨウシキ</t>
    </rPh>
    <rPh sb="4" eb="5">
      <t>ダイ</t>
    </rPh>
    <rPh sb="6" eb="7">
      <t>ゴウ</t>
    </rPh>
    <rPh sb="8" eb="9">
      <t>ダイ</t>
    </rPh>
    <rPh sb="10" eb="11">
      <t>ジョウ</t>
    </rPh>
    <rPh sb="11" eb="13">
      <t>カンケイ</t>
    </rPh>
    <phoneticPr fontId="6"/>
  </si>
  <si>
    <t>検査項目</t>
    <rPh sb="0" eb="2">
      <t>ケンサ</t>
    </rPh>
    <rPh sb="2" eb="4">
      <t>コウモク</t>
    </rPh>
    <phoneticPr fontId="6"/>
  </si>
  <si>
    <t>流入管渠及び放流管渠の勾配</t>
    <rPh sb="0" eb="2">
      <t>リュウニュウ</t>
    </rPh>
    <rPh sb="2" eb="4">
      <t>カンキョ</t>
    </rPh>
    <rPh sb="4" eb="5">
      <t>オヨ</t>
    </rPh>
    <rPh sb="6" eb="8">
      <t>ホウリュウ</t>
    </rPh>
    <rPh sb="8" eb="10">
      <t>カンキョ</t>
    </rPh>
    <rPh sb="11" eb="13">
      <t>コウバイ</t>
    </rPh>
    <phoneticPr fontId="6"/>
  </si>
  <si>
    <t>放流先の状況</t>
    <rPh sb="0" eb="2">
      <t>ホウリュウ</t>
    </rPh>
    <rPh sb="2" eb="3">
      <t>サキ</t>
    </rPh>
    <rPh sb="4" eb="6">
      <t>ジョウキョウ</t>
    </rPh>
    <phoneticPr fontId="6"/>
  </si>
  <si>
    <t>市担当欄</t>
    <rPh sb="0" eb="1">
      <t>シ</t>
    </rPh>
    <rPh sb="1" eb="3">
      <t>タントウ</t>
    </rPh>
    <rPh sb="3" eb="4">
      <t>ラン</t>
    </rPh>
    <phoneticPr fontId="6"/>
  </si>
  <si>
    <t>施工者欄</t>
    <rPh sb="0" eb="3">
      <t>セコウシャ</t>
    </rPh>
    <rPh sb="3" eb="4">
      <t>ラン</t>
    </rPh>
    <phoneticPr fontId="6"/>
  </si>
  <si>
    <t>✔</t>
    <phoneticPr fontId="6"/>
  </si>
  <si>
    <t>汚物や汚水の停滞がないか。</t>
    <rPh sb="0" eb="2">
      <t>オブツ</t>
    </rPh>
    <rPh sb="3" eb="5">
      <t>オスイ</t>
    </rPh>
    <rPh sb="6" eb="8">
      <t>テイタイ</t>
    </rPh>
    <phoneticPr fontId="6"/>
  </si>
  <si>
    <t>誤接合等の有無</t>
    <rPh sb="0" eb="1">
      <t>ゴ</t>
    </rPh>
    <rPh sb="1" eb="4">
      <t>セツゴウトウ</t>
    </rPh>
    <rPh sb="5" eb="7">
      <t>ウム</t>
    </rPh>
    <phoneticPr fontId="6"/>
  </si>
  <si>
    <t>生活排水が全て接続されているか。</t>
    <rPh sb="0" eb="2">
      <t>セイカツ</t>
    </rPh>
    <rPh sb="2" eb="4">
      <t>ハイスイ</t>
    </rPh>
    <rPh sb="5" eb="6">
      <t>スベ</t>
    </rPh>
    <rPh sb="7" eb="9">
      <t>セツゾク</t>
    </rPh>
    <phoneticPr fontId="6"/>
  </si>
  <si>
    <t>雨水や工場廃水等が流入していないか。</t>
    <rPh sb="0" eb="2">
      <t>ウスイ</t>
    </rPh>
    <rPh sb="3" eb="5">
      <t>コウジョウ</t>
    </rPh>
    <rPh sb="5" eb="7">
      <t>ハイスイ</t>
    </rPh>
    <rPh sb="7" eb="8">
      <t>トウ</t>
    </rPh>
    <rPh sb="9" eb="11">
      <t>リュウニュウ</t>
    </rPh>
    <phoneticPr fontId="6"/>
  </si>
  <si>
    <t>放流口と放流水路の水位差が適切に保た</t>
    <rPh sb="0" eb="2">
      <t>ホウリュウ</t>
    </rPh>
    <rPh sb="2" eb="3">
      <t>コウ</t>
    </rPh>
    <rPh sb="4" eb="6">
      <t>ホウリュウ</t>
    </rPh>
    <rPh sb="6" eb="8">
      <t>スイロ</t>
    </rPh>
    <rPh sb="9" eb="11">
      <t>スイイ</t>
    </rPh>
    <rPh sb="11" eb="12">
      <t>サ</t>
    </rPh>
    <rPh sb="13" eb="15">
      <t>テキセツ</t>
    </rPh>
    <rPh sb="16" eb="17">
      <t>タモ</t>
    </rPh>
    <phoneticPr fontId="6"/>
  </si>
  <si>
    <t>れ、逆流のおそれがないか。</t>
    <rPh sb="2" eb="4">
      <t>ギャクリュウ</t>
    </rPh>
    <phoneticPr fontId="6"/>
  </si>
  <si>
    <t>マスの位置及び種類</t>
    <rPh sb="3" eb="5">
      <t>イチ</t>
    </rPh>
    <rPh sb="5" eb="6">
      <t>オヨ</t>
    </rPh>
    <rPh sb="7" eb="9">
      <t>シュルイ</t>
    </rPh>
    <phoneticPr fontId="6"/>
  </si>
  <si>
    <t>起点・屈曲点・合流点及び一定間隔ごと</t>
    <rPh sb="0" eb="2">
      <t>キテン</t>
    </rPh>
    <rPh sb="3" eb="5">
      <t>クッキョク</t>
    </rPh>
    <rPh sb="5" eb="6">
      <t>テン</t>
    </rPh>
    <rPh sb="7" eb="10">
      <t>ゴウリュウテン</t>
    </rPh>
    <rPh sb="10" eb="11">
      <t>オヨ</t>
    </rPh>
    <rPh sb="12" eb="14">
      <t>イッテイ</t>
    </rPh>
    <rPh sb="14" eb="16">
      <t>カンカク</t>
    </rPh>
    <phoneticPr fontId="6"/>
  </si>
  <si>
    <t>に適切なマスが設置されているか。</t>
    <rPh sb="1" eb="3">
      <t>テキセツ</t>
    </rPh>
    <rPh sb="7" eb="9">
      <t>セッチ</t>
    </rPh>
    <phoneticPr fontId="6"/>
  </si>
  <si>
    <t>ないか。</t>
    <phoneticPr fontId="6"/>
  </si>
  <si>
    <t>バルブの操作など維持管理を容易に行う</t>
    <rPh sb="4" eb="6">
      <t>ソウサ</t>
    </rPh>
    <rPh sb="8" eb="10">
      <t>イジ</t>
    </rPh>
    <rPh sb="10" eb="12">
      <t>カンリ</t>
    </rPh>
    <rPh sb="13" eb="15">
      <t>ヨウイ</t>
    </rPh>
    <rPh sb="16" eb="17">
      <t>オコナ</t>
    </rPh>
    <phoneticPr fontId="6"/>
  </si>
  <si>
    <t>ことができるか。</t>
    <phoneticPr fontId="6"/>
  </si>
  <si>
    <t>保守点検や清掃を行いにくい場所に設置</t>
    <rPh sb="0" eb="2">
      <t>ホシュ</t>
    </rPh>
    <rPh sb="2" eb="4">
      <t>テンケン</t>
    </rPh>
    <rPh sb="5" eb="7">
      <t>セイソウ</t>
    </rPh>
    <rPh sb="8" eb="9">
      <t>オコナ</t>
    </rPh>
    <rPh sb="13" eb="15">
      <t>バショ</t>
    </rPh>
    <rPh sb="16" eb="18">
      <t>セッチ</t>
    </rPh>
    <phoneticPr fontId="6"/>
  </si>
  <si>
    <t>されていないか。</t>
    <phoneticPr fontId="6"/>
  </si>
  <si>
    <t>れていないか。</t>
    <phoneticPr fontId="6"/>
  </si>
  <si>
    <t>保守点検や清掃の支障となるものが置か</t>
    <rPh sb="0" eb="2">
      <t>ホシュ</t>
    </rPh>
    <rPh sb="2" eb="4">
      <t>テンケン</t>
    </rPh>
    <rPh sb="5" eb="7">
      <t>セイソウ</t>
    </rPh>
    <rPh sb="8" eb="10">
      <t>シショウ</t>
    </rPh>
    <rPh sb="16" eb="17">
      <t>オ</t>
    </rPh>
    <phoneticPr fontId="6"/>
  </si>
  <si>
    <t>コンクリートスラブが打たれているか。</t>
    <rPh sb="10" eb="11">
      <t>ウ</t>
    </rPh>
    <phoneticPr fontId="6"/>
  </si>
  <si>
    <t>漏水が生じていないか。</t>
    <rPh sb="0" eb="2">
      <t>ロウスイ</t>
    </rPh>
    <rPh sb="3" eb="4">
      <t>ショウ</t>
    </rPh>
    <phoneticPr fontId="6"/>
  </si>
  <si>
    <t>水平が保たれたいるか。</t>
    <rPh sb="0" eb="2">
      <t>スイヘイ</t>
    </rPh>
    <rPh sb="3" eb="4">
      <t>タモ</t>
    </rPh>
    <phoneticPr fontId="6"/>
  </si>
  <si>
    <t>嫌気ろ床槽のろ材及び接触ばっ気槽の接</t>
    <rPh sb="0" eb="2">
      <t>ケンキ</t>
    </rPh>
    <rPh sb="3" eb="4">
      <t>ショウ</t>
    </rPh>
    <rPh sb="4" eb="5">
      <t>ソウ</t>
    </rPh>
    <rPh sb="7" eb="8">
      <t>ザイ</t>
    </rPh>
    <rPh sb="8" eb="9">
      <t>オヨ</t>
    </rPh>
    <rPh sb="10" eb="12">
      <t>セッショク</t>
    </rPh>
    <rPh sb="14" eb="15">
      <t>キ</t>
    </rPh>
    <rPh sb="15" eb="16">
      <t>ソウ</t>
    </rPh>
    <rPh sb="17" eb="18">
      <t>セツ</t>
    </rPh>
    <phoneticPr fontId="6"/>
  </si>
  <si>
    <t>触材に変形や破損はないか。</t>
    <rPh sb="0" eb="1">
      <t>ショク</t>
    </rPh>
    <rPh sb="1" eb="2">
      <t>ザイ</t>
    </rPh>
    <rPh sb="3" eb="5">
      <t>ヘンケイ</t>
    </rPh>
    <rPh sb="6" eb="8">
      <t>ハソン</t>
    </rPh>
    <phoneticPr fontId="6"/>
  </si>
  <si>
    <t>管の露出等により変形や破損のおそれは</t>
    <rPh sb="0" eb="1">
      <t>カン</t>
    </rPh>
    <rPh sb="2" eb="5">
      <t>ロシュツトウ</t>
    </rPh>
    <rPh sb="8" eb="10">
      <t>ヘンケイ</t>
    </rPh>
    <rPh sb="11" eb="13">
      <t>ハソン</t>
    </rPh>
    <phoneticPr fontId="6"/>
  </si>
  <si>
    <t>しっかり固定されているか。</t>
    <rPh sb="4" eb="6">
      <t>コテイ</t>
    </rPh>
    <phoneticPr fontId="6"/>
  </si>
  <si>
    <t>担当浄化槽設備士氏名</t>
    <rPh sb="0" eb="2">
      <t>タントウ</t>
    </rPh>
    <rPh sb="2" eb="5">
      <t>ジョウカソウ</t>
    </rPh>
    <rPh sb="5" eb="7">
      <t>セツビ</t>
    </rPh>
    <rPh sb="7" eb="8">
      <t>シ</t>
    </rPh>
    <rPh sb="8" eb="10">
      <t>シメイ</t>
    </rPh>
    <phoneticPr fontId="6"/>
  </si>
  <si>
    <t>浄化槽設置者氏名</t>
    <rPh sb="0" eb="3">
      <t>ジョウカソウ</t>
    </rPh>
    <rPh sb="3" eb="5">
      <t>セッチ</t>
    </rPh>
    <rPh sb="5" eb="6">
      <t>シャ</t>
    </rPh>
    <rPh sb="6" eb="8">
      <t>シメイ</t>
    </rPh>
    <phoneticPr fontId="6"/>
  </si>
  <si>
    <t>：</t>
    <phoneticPr fontId="6"/>
  </si>
  <si>
    <t>各装置に変形や破損はないか。</t>
    <rPh sb="0" eb="3">
      <t>カクソウチ</t>
    </rPh>
    <rPh sb="4" eb="6">
      <t>ヘンケイ</t>
    </rPh>
    <rPh sb="7" eb="9">
      <t>ハソン</t>
    </rPh>
    <phoneticPr fontId="6"/>
  </si>
  <si>
    <t>空気の出方や水流に偏りはないか。</t>
    <rPh sb="0" eb="2">
      <t>クウキ</t>
    </rPh>
    <rPh sb="3" eb="5">
      <t>デカタ</t>
    </rPh>
    <rPh sb="6" eb="8">
      <t>スイリュウ</t>
    </rPh>
    <rPh sb="9" eb="10">
      <t>カタヨ</t>
    </rPh>
    <phoneticPr fontId="6"/>
  </si>
  <si>
    <t>消毒設備に変形や破損はないか。</t>
    <rPh sb="0" eb="2">
      <t>ショウドク</t>
    </rPh>
    <rPh sb="2" eb="4">
      <t>セツビ</t>
    </rPh>
    <rPh sb="5" eb="7">
      <t>ヘンケイ</t>
    </rPh>
    <rPh sb="8" eb="10">
      <t>ハソン</t>
    </rPh>
    <phoneticPr fontId="6"/>
  </si>
  <si>
    <t>薬剤筒は傾いていないか。</t>
    <rPh sb="0" eb="2">
      <t>ヤクザイ</t>
    </rPh>
    <rPh sb="2" eb="3">
      <t>ツツ</t>
    </rPh>
    <rPh sb="4" eb="5">
      <t>カタム</t>
    </rPh>
    <phoneticPr fontId="6"/>
  </si>
  <si>
    <t>ポンプマスに変形や破損はないか。</t>
    <rPh sb="6" eb="8">
      <t>ヘンケイ</t>
    </rPh>
    <rPh sb="9" eb="11">
      <t>ハソン</t>
    </rPh>
    <phoneticPr fontId="6"/>
  </si>
  <si>
    <t>ポンプマスに漏水のおそれはないか。</t>
    <rPh sb="6" eb="8">
      <t>ロウスイ</t>
    </rPh>
    <phoneticPr fontId="6"/>
  </si>
  <si>
    <t>ポンプが２台以上設置されているか。</t>
    <rPh sb="5" eb="8">
      <t>ダイイジョウ</t>
    </rPh>
    <rPh sb="8" eb="10">
      <t>セッチ</t>
    </rPh>
    <phoneticPr fontId="6"/>
  </si>
  <si>
    <t>設計どおりの能力のポンプが設置されて</t>
    <rPh sb="0" eb="2">
      <t>セッケイ</t>
    </rPh>
    <rPh sb="6" eb="8">
      <t>ノウリョク</t>
    </rPh>
    <rPh sb="13" eb="15">
      <t>セッチ</t>
    </rPh>
    <phoneticPr fontId="6"/>
  </si>
  <si>
    <t>あるか。</t>
    <phoneticPr fontId="6"/>
  </si>
  <si>
    <t>ポンプの固定が十分行われているか。</t>
    <rPh sb="4" eb="6">
      <t>コテイ</t>
    </rPh>
    <rPh sb="7" eb="9">
      <t>ジュウブン</t>
    </rPh>
    <rPh sb="9" eb="10">
      <t>オコナ</t>
    </rPh>
    <phoneticPr fontId="6"/>
  </si>
  <si>
    <t>ポンプの取り外しが可能か。</t>
    <rPh sb="4" eb="5">
      <t>ト</t>
    </rPh>
    <rPh sb="6" eb="7">
      <t>ハズ</t>
    </rPh>
    <rPh sb="9" eb="11">
      <t>カノウ</t>
    </rPh>
    <phoneticPr fontId="6"/>
  </si>
  <si>
    <t>ポンプの位置や配管がレベルスイッチの</t>
    <rPh sb="4" eb="6">
      <t>イチ</t>
    </rPh>
    <rPh sb="7" eb="9">
      <t>ハイカン</t>
    </rPh>
    <phoneticPr fontId="6"/>
  </si>
  <si>
    <t>稼動を妨げるおそれはないか。</t>
    <rPh sb="0" eb="2">
      <t>カドウ</t>
    </rPh>
    <rPh sb="3" eb="4">
      <t>サマタ</t>
    </rPh>
    <phoneticPr fontId="6"/>
  </si>
  <si>
    <t>防振対策がなされているか。</t>
    <rPh sb="0" eb="2">
      <t>ボウシン</t>
    </rPh>
    <rPh sb="2" eb="4">
      <t>タイサク</t>
    </rPh>
    <phoneticPr fontId="6"/>
  </si>
  <si>
    <t>アースがなされているか。</t>
    <phoneticPr fontId="6"/>
  </si>
  <si>
    <t>漏電のおそれはないか。</t>
    <rPh sb="0" eb="2">
      <t>ロウデン</t>
    </rPh>
    <phoneticPr fontId="6"/>
  </si>
  <si>
    <t>適正に処分されているか。</t>
    <rPh sb="0" eb="2">
      <t>テキセイ</t>
    </rPh>
    <rPh sb="3" eb="5">
      <t>ショブン</t>
    </rPh>
    <phoneticPr fontId="6"/>
  </si>
  <si>
    <t>取り扱い及び管理の説明が十分行われて</t>
    <rPh sb="0" eb="1">
      <t>ト</t>
    </rPh>
    <rPh sb="2" eb="3">
      <t>アツカ</t>
    </rPh>
    <rPh sb="4" eb="5">
      <t>オヨ</t>
    </rPh>
    <rPh sb="6" eb="8">
      <t>カンリ</t>
    </rPh>
    <rPh sb="9" eb="11">
      <t>セツメイ</t>
    </rPh>
    <rPh sb="12" eb="14">
      <t>ジュウブン</t>
    </rPh>
    <rPh sb="14" eb="15">
      <t>オコナ</t>
    </rPh>
    <phoneticPr fontId="6"/>
  </si>
  <si>
    <t>いるか。</t>
    <phoneticPr fontId="6"/>
  </si>
  <si>
    <t>チェックポイント</t>
    <phoneticPr fontId="6"/>
  </si>
  <si>
    <t>かさ上げの状況</t>
    <rPh sb="2" eb="3">
      <t>ア</t>
    </rPh>
    <rPh sb="5" eb="7">
      <t>ジョウキョウ</t>
    </rPh>
    <phoneticPr fontId="6"/>
  </si>
  <si>
    <t>浄化槽本体の上部及びその周辺の</t>
    <rPh sb="0" eb="3">
      <t>ジョウカソウ</t>
    </rPh>
    <rPh sb="3" eb="5">
      <t>ホンタイ</t>
    </rPh>
    <rPh sb="6" eb="8">
      <t>ジョウブ</t>
    </rPh>
    <rPh sb="8" eb="9">
      <t>オヨ</t>
    </rPh>
    <rPh sb="12" eb="14">
      <t>シュウヘン</t>
    </rPh>
    <phoneticPr fontId="6"/>
  </si>
  <si>
    <t>状況</t>
    <rPh sb="0" eb="2">
      <t>ジョウキョウ</t>
    </rPh>
    <phoneticPr fontId="6"/>
  </si>
  <si>
    <t>漏水の有無</t>
    <rPh sb="0" eb="2">
      <t>ロウスイ</t>
    </rPh>
    <rPh sb="3" eb="5">
      <t>ウム</t>
    </rPh>
    <phoneticPr fontId="6"/>
  </si>
  <si>
    <t>浄化槽本体の水平の状況</t>
    <rPh sb="0" eb="3">
      <t>ジョウカソウ</t>
    </rPh>
    <rPh sb="3" eb="5">
      <t>ホンタイ</t>
    </rPh>
    <rPh sb="6" eb="8">
      <t>スイヘイ</t>
    </rPh>
    <rPh sb="9" eb="11">
      <t>ジョウキョウ</t>
    </rPh>
    <phoneticPr fontId="6"/>
  </si>
  <si>
    <t>接触材等の変形、破損及び固定の</t>
    <rPh sb="0" eb="2">
      <t>セッショク</t>
    </rPh>
    <rPh sb="2" eb="3">
      <t>ザイ</t>
    </rPh>
    <rPh sb="3" eb="4">
      <t>トウ</t>
    </rPh>
    <rPh sb="5" eb="7">
      <t>ヘンケイ</t>
    </rPh>
    <rPh sb="8" eb="10">
      <t>ハソン</t>
    </rPh>
    <rPh sb="10" eb="11">
      <t>オヨ</t>
    </rPh>
    <rPh sb="12" eb="14">
      <t>コテイ</t>
    </rPh>
    <phoneticPr fontId="6"/>
  </si>
  <si>
    <t>ばっ気装置、逆洗装置及び汚泥移</t>
    <rPh sb="2" eb="3">
      <t>キ</t>
    </rPh>
    <rPh sb="3" eb="5">
      <t>ソウチ</t>
    </rPh>
    <rPh sb="6" eb="7">
      <t>ギャク</t>
    </rPh>
    <rPh sb="7" eb="8">
      <t>セン</t>
    </rPh>
    <rPh sb="8" eb="10">
      <t>ソウチ</t>
    </rPh>
    <rPh sb="10" eb="11">
      <t>オヨ</t>
    </rPh>
    <rPh sb="12" eb="14">
      <t>オデイ</t>
    </rPh>
    <rPh sb="14" eb="15">
      <t>ウツリ</t>
    </rPh>
    <phoneticPr fontId="6"/>
  </si>
  <si>
    <t>送装置の変形、破損、固定及び稼</t>
    <rPh sb="0" eb="1">
      <t>ソウ</t>
    </rPh>
    <rPh sb="1" eb="3">
      <t>ソウチ</t>
    </rPh>
    <rPh sb="4" eb="6">
      <t>ヘンケイ</t>
    </rPh>
    <rPh sb="7" eb="9">
      <t>ハソン</t>
    </rPh>
    <rPh sb="10" eb="12">
      <t>コテイ</t>
    </rPh>
    <rPh sb="12" eb="13">
      <t>オヨ</t>
    </rPh>
    <rPh sb="14" eb="15">
      <t>カセギ</t>
    </rPh>
    <phoneticPr fontId="6"/>
  </si>
  <si>
    <t>動の状況</t>
    <rPh sb="0" eb="1">
      <t>ドウ</t>
    </rPh>
    <rPh sb="2" eb="4">
      <t>ジョウキョウ</t>
    </rPh>
    <phoneticPr fontId="6"/>
  </si>
  <si>
    <t>流入管渠、放流管渠及び空気配管</t>
    <rPh sb="0" eb="2">
      <t>リュウニュウ</t>
    </rPh>
    <rPh sb="2" eb="4">
      <t>カンキョ</t>
    </rPh>
    <rPh sb="5" eb="7">
      <t>ホウリュウ</t>
    </rPh>
    <rPh sb="7" eb="9">
      <t>カンキョ</t>
    </rPh>
    <rPh sb="9" eb="10">
      <t>オヨ</t>
    </rPh>
    <rPh sb="11" eb="13">
      <t>クウキ</t>
    </rPh>
    <rPh sb="13" eb="15">
      <t>ハイカン</t>
    </rPh>
    <phoneticPr fontId="6"/>
  </si>
  <si>
    <t>消毒設備の変形、破損及び固定の</t>
    <rPh sb="0" eb="2">
      <t>ショウドク</t>
    </rPh>
    <rPh sb="2" eb="4">
      <t>セツビ</t>
    </rPh>
    <rPh sb="5" eb="7">
      <t>ヘンケイ</t>
    </rPh>
    <rPh sb="8" eb="10">
      <t>ハソン</t>
    </rPh>
    <rPh sb="10" eb="11">
      <t>オヨ</t>
    </rPh>
    <rPh sb="12" eb="14">
      <t>コテイ</t>
    </rPh>
    <phoneticPr fontId="6"/>
  </si>
  <si>
    <t>の変形及び破損の状況</t>
    <rPh sb="1" eb="3">
      <t>ヘンケイ</t>
    </rPh>
    <rPh sb="3" eb="4">
      <t>オヨ</t>
    </rPh>
    <rPh sb="5" eb="7">
      <t>ハソン</t>
    </rPh>
    <rPh sb="8" eb="10">
      <t>ジョウキョウ</t>
    </rPh>
    <phoneticPr fontId="6"/>
  </si>
  <si>
    <t>ポンプ設備（流入ポンプ及び放流</t>
    <rPh sb="3" eb="5">
      <t>セツビ</t>
    </rPh>
    <rPh sb="6" eb="8">
      <t>リュウニュウ</t>
    </rPh>
    <rPh sb="11" eb="12">
      <t>オヨ</t>
    </rPh>
    <rPh sb="13" eb="15">
      <t>ホウリュウ</t>
    </rPh>
    <phoneticPr fontId="6"/>
  </si>
  <si>
    <t>ポンプ）の設置及び稼動状況</t>
    <rPh sb="5" eb="7">
      <t>セッチ</t>
    </rPh>
    <rPh sb="7" eb="8">
      <t>オヨ</t>
    </rPh>
    <rPh sb="9" eb="11">
      <t>カドウ</t>
    </rPh>
    <rPh sb="11" eb="13">
      <t>ジョウキョウ</t>
    </rPh>
    <phoneticPr fontId="6"/>
  </si>
  <si>
    <t>ブロワーの設置及び稼動状況</t>
    <rPh sb="5" eb="7">
      <t>セッチ</t>
    </rPh>
    <rPh sb="7" eb="8">
      <t>オヨ</t>
    </rPh>
    <rPh sb="9" eb="11">
      <t>カドウ</t>
    </rPh>
    <rPh sb="11" eb="13">
      <t>ジョウキョウ</t>
    </rPh>
    <phoneticPr fontId="6"/>
  </si>
  <si>
    <t>設置者への説明</t>
    <rPh sb="0" eb="3">
      <t>セッチシャ</t>
    </rPh>
    <rPh sb="5" eb="7">
      <t>セツメイ</t>
    </rPh>
    <phoneticPr fontId="6"/>
  </si>
  <si>
    <t>----</t>
    <phoneticPr fontId="6"/>
  </si>
  <si>
    <t>代理人</t>
    <rPh sb="0" eb="3">
      <t>ダイリニン</t>
    </rPh>
    <phoneticPr fontId="6"/>
  </si>
  <si>
    <t>委　　任　　状</t>
    <rPh sb="0" eb="1">
      <t>イ</t>
    </rPh>
    <rPh sb="3" eb="4">
      <t>ニン</t>
    </rPh>
    <rPh sb="6" eb="7">
      <t>ジョウ</t>
    </rPh>
    <phoneticPr fontId="6"/>
  </si>
  <si>
    <t>　私は、上記の者を代理人と定め、下記事項に関する一切の権限を委任します。</t>
    <rPh sb="1" eb="2">
      <t>ワタシ</t>
    </rPh>
    <rPh sb="4" eb="6">
      <t>ジョウキノ</t>
    </rPh>
    <rPh sb="9" eb="12">
      <t>ダイリニン</t>
    </rPh>
    <rPh sb="13" eb="14">
      <t>サダ</t>
    </rPh>
    <rPh sb="16" eb="18">
      <t>カキ</t>
    </rPh>
    <rPh sb="18" eb="20">
      <t>ジコウ</t>
    </rPh>
    <rPh sb="21" eb="22">
      <t>カン</t>
    </rPh>
    <rPh sb="24" eb="26">
      <t>イッサイ</t>
    </rPh>
    <rPh sb="27" eb="29">
      <t>ケンゲン</t>
    </rPh>
    <rPh sb="30" eb="32">
      <t>イニン</t>
    </rPh>
    <phoneticPr fontId="6"/>
  </si>
  <si>
    <t>年度水俣市合併処理浄化槽設置整備事業補助金</t>
    <phoneticPr fontId="6"/>
  </si>
  <si>
    <t>年度水俣市合併処理浄化槽設置整備事業補助金の受領に関する件</t>
    <rPh sb="22" eb="24">
      <t>ジュリョウ</t>
    </rPh>
    <rPh sb="25" eb="26">
      <t>カン</t>
    </rPh>
    <rPh sb="28" eb="29">
      <t>ケン</t>
    </rPh>
    <phoneticPr fontId="6"/>
  </si>
  <si>
    <t>委任者</t>
    <rPh sb="0" eb="3">
      <t>イニンシャ</t>
    </rPh>
    <phoneticPr fontId="6"/>
  </si>
  <si>
    <t>氏名又は団体名
及び代表者名</t>
    <rPh sb="0" eb="2">
      <t>シメイ</t>
    </rPh>
    <rPh sb="2" eb="3">
      <t>マタ</t>
    </rPh>
    <rPh sb="4" eb="6">
      <t>ダンタイ</t>
    </rPh>
    <rPh sb="6" eb="7">
      <t>メイ</t>
    </rPh>
    <phoneticPr fontId="6"/>
  </si>
  <si>
    <t>フリガナ　</t>
    <phoneticPr fontId="6"/>
  </si>
  <si>
    <t>申請者</t>
    <rPh sb="0" eb="3">
      <t>シンセイシャ</t>
    </rPh>
    <phoneticPr fontId="6"/>
  </si>
  <si>
    <t>町・字名</t>
    <rPh sb="0" eb="1">
      <t>マチ</t>
    </rPh>
    <rPh sb="2" eb="3">
      <t>アザ</t>
    </rPh>
    <rPh sb="3" eb="4">
      <t>メイ</t>
    </rPh>
    <phoneticPr fontId="6"/>
  </si>
  <si>
    <t>丁目・小字名</t>
    <rPh sb="0" eb="1">
      <t>チョウ</t>
    </rPh>
    <rPh sb="1" eb="2">
      <t>メ</t>
    </rPh>
    <rPh sb="3" eb="5">
      <t>コアザ</t>
    </rPh>
    <rPh sb="5" eb="6">
      <t>メイ</t>
    </rPh>
    <phoneticPr fontId="6"/>
  </si>
  <si>
    <t>番</t>
    <rPh sb="0" eb="1">
      <t>バン</t>
    </rPh>
    <phoneticPr fontId="6"/>
  </si>
  <si>
    <t>１ 収支精算書</t>
    <rPh sb="2" eb="4">
      <t>シュウシ</t>
    </rPh>
    <rPh sb="4" eb="7">
      <t>セイサンショ</t>
    </rPh>
    <phoneticPr fontId="6"/>
  </si>
  <si>
    <t>（市補助金の内訳）</t>
    <rPh sb="1" eb="2">
      <t>シ</t>
    </rPh>
    <rPh sb="2" eb="5">
      <t>ホジョキン</t>
    </rPh>
    <rPh sb="6" eb="8">
      <t>ウチワケ</t>
    </rPh>
    <phoneticPr fontId="1"/>
  </si>
  <si>
    <t>（４）浄化槽工事業者</t>
    <rPh sb="3" eb="6">
      <t>ジョウカソウ</t>
    </rPh>
    <rPh sb="6" eb="8">
      <t>コウジ</t>
    </rPh>
    <rPh sb="8" eb="10">
      <t>ギョウシャ</t>
    </rPh>
    <rPh sb="9" eb="10">
      <t>シャ</t>
    </rPh>
    <phoneticPr fontId="6"/>
  </si>
  <si>
    <t>　　この度、住宅を</t>
    <rPh sb="4" eb="5">
      <t>タビ</t>
    </rPh>
    <phoneticPr fontId="6"/>
  </si>
  <si>
    <t>所有しておりますが、</t>
    <phoneticPr fontId="6"/>
  </si>
  <si>
    <t>合　計</t>
    <rPh sb="0" eb="1">
      <t>ゴウ</t>
    </rPh>
    <rPh sb="2" eb="3">
      <t>ケイ</t>
    </rPh>
    <phoneticPr fontId="6"/>
  </si>
  <si>
    <t>１０人槽
（２世帯住宅）</t>
    <rPh sb="2" eb="3">
      <t>ニン</t>
    </rPh>
    <rPh sb="3" eb="4">
      <t>ソウ</t>
    </rPh>
    <phoneticPr fontId="6"/>
  </si>
  <si>
    <t>合併処理浄化槽設置に関する承諾書</t>
    <rPh sb="0" eb="2">
      <t>ガッペイ</t>
    </rPh>
    <rPh sb="2" eb="4">
      <t>ショリ</t>
    </rPh>
    <rPh sb="4" eb="7">
      <t>ジョウカソウ</t>
    </rPh>
    <rPh sb="7" eb="9">
      <t>セッチ</t>
    </rPh>
    <rPh sb="10" eb="11">
      <t>カン</t>
    </rPh>
    <rPh sb="13" eb="16">
      <t>ショウダクショ</t>
    </rPh>
    <phoneticPr fontId="6"/>
  </si>
  <si>
    <t>　浄化槽を設置しようとする者</t>
    <rPh sb="1" eb="4">
      <t>ジョウカソウ</t>
    </rPh>
    <rPh sb="5" eb="7">
      <t>セッチ</t>
    </rPh>
    <rPh sb="13" eb="14">
      <t>モノ</t>
    </rPh>
    <phoneticPr fontId="6"/>
  </si>
  <si>
    <t>現住所</t>
    <rPh sb="0" eb="3">
      <t>ゲンジュウショ</t>
    </rPh>
    <phoneticPr fontId="6"/>
  </si>
  <si>
    <t>７ 完工図</t>
    <rPh sb="2" eb="4">
      <t>カンコウ</t>
    </rPh>
    <rPh sb="4" eb="5">
      <t>ズ</t>
    </rPh>
    <phoneticPr fontId="6"/>
  </si>
  <si>
    <t>様式第１号（第６条関係）</t>
    <rPh sb="0" eb="2">
      <t>ヨウシキ</t>
    </rPh>
    <rPh sb="2" eb="3">
      <t>ダイ</t>
    </rPh>
    <rPh sb="4" eb="5">
      <t>ゴウ</t>
    </rPh>
    <rPh sb="6" eb="7">
      <t>ダイ</t>
    </rPh>
    <rPh sb="8" eb="9">
      <t>ジョウ</t>
    </rPh>
    <rPh sb="9" eb="11">
      <t>カンケイ</t>
    </rPh>
    <phoneticPr fontId="6"/>
  </si>
  <si>
    <t>設置場所</t>
    <rPh sb="0" eb="2">
      <t>セッチ</t>
    </rPh>
    <rPh sb="2" eb="4">
      <t>バショ</t>
    </rPh>
    <phoneticPr fontId="6"/>
  </si>
  <si>
    <t>１　審査期間を経過した浄化槽設置届出書の写し又は建築確認通知</t>
    <rPh sb="2" eb="4">
      <t>シンサ</t>
    </rPh>
    <rPh sb="4" eb="6">
      <t>キカン</t>
    </rPh>
    <rPh sb="7" eb="9">
      <t>ケイカ</t>
    </rPh>
    <rPh sb="11" eb="14">
      <t>ジョウカソウ</t>
    </rPh>
    <rPh sb="14" eb="16">
      <t>セッチ</t>
    </rPh>
    <rPh sb="16" eb="19">
      <t>トドケデショ</t>
    </rPh>
    <rPh sb="20" eb="21">
      <t>ウツ</t>
    </rPh>
    <rPh sb="22" eb="23">
      <t>マタ</t>
    </rPh>
    <rPh sb="24" eb="26">
      <t>ケンチク</t>
    </rPh>
    <phoneticPr fontId="6"/>
  </si>
  <si>
    <t>　書の写し</t>
    <rPh sb="1" eb="2">
      <t>ショ</t>
    </rPh>
    <rPh sb="3" eb="4">
      <t>ウツ</t>
    </rPh>
    <phoneticPr fontId="6"/>
  </si>
  <si>
    <t>２　合併処理浄化槽設置に関する事業計画書</t>
    <rPh sb="2" eb="4">
      <t>ガッペイ</t>
    </rPh>
    <rPh sb="4" eb="6">
      <t>ショリ</t>
    </rPh>
    <rPh sb="6" eb="9">
      <t>ジョウカソウ</t>
    </rPh>
    <rPh sb="9" eb="11">
      <t>セッチ</t>
    </rPh>
    <rPh sb="12" eb="13">
      <t>カン</t>
    </rPh>
    <rPh sb="15" eb="17">
      <t>ジギョウ</t>
    </rPh>
    <rPh sb="17" eb="20">
      <t>ケイカクショ</t>
    </rPh>
    <phoneticPr fontId="6"/>
  </si>
  <si>
    <t>４　工事見積書の写し及び収支予算書</t>
    <rPh sb="2" eb="4">
      <t>コウジ</t>
    </rPh>
    <rPh sb="4" eb="7">
      <t>ミツモリショ</t>
    </rPh>
    <rPh sb="8" eb="9">
      <t>ウツ</t>
    </rPh>
    <rPh sb="10" eb="11">
      <t>オヨ</t>
    </rPh>
    <rPh sb="12" eb="14">
      <t>シュウシ</t>
    </rPh>
    <rPh sb="14" eb="16">
      <t>ヨサン</t>
    </rPh>
    <rPh sb="16" eb="17">
      <t>ショ</t>
    </rPh>
    <phoneticPr fontId="6"/>
  </si>
  <si>
    <t>５　合併処理浄化槽設置整備事業における国庫補助指針に係る登録</t>
    <rPh sb="2" eb="9">
      <t>ガッペイショリジョウカソウ</t>
    </rPh>
    <rPh sb="9" eb="11">
      <t>セッチ</t>
    </rPh>
    <rPh sb="11" eb="13">
      <t>セイビ</t>
    </rPh>
    <rPh sb="13" eb="15">
      <t>ジギョウ</t>
    </rPh>
    <rPh sb="19" eb="21">
      <t>コッコ</t>
    </rPh>
    <rPh sb="21" eb="23">
      <t>ホジョ</t>
    </rPh>
    <rPh sb="23" eb="25">
      <t>シシン</t>
    </rPh>
    <phoneticPr fontId="6"/>
  </si>
  <si>
    <t>　証の写し</t>
    <rPh sb="1" eb="2">
      <t>ショウ</t>
    </rPh>
    <rPh sb="3" eb="4">
      <t>ウツ</t>
    </rPh>
    <phoneticPr fontId="6"/>
  </si>
  <si>
    <t>６　保証登録証</t>
    <rPh sb="2" eb="4">
      <t>ホショウ</t>
    </rPh>
    <rPh sb="4" eb="6">
      <t>トウロク</t>
    </rPh>
    <rPh sb="6" eb="7">
      <t>ショウ</t>
    </rPh>
    <phoneticPr fontId="6"/>
  </si>
  <si>
    <t>７　登録浄化槽管理票（Ｃ票）</t>
    <rPh sb="2" eb="4">
      <t>トウロク</t>
    </rPh>
    <rPh sb="4" eb="7">
      <t>ジョウカソウ</t>
    </rPh>
    <rPh sb="7" eb="9">
      <t>カンリ</t>
    </rPh>
    <rPh sb="9" eb="10">
      <t>ヒョウ</t>
    </rPh>
    <rPh sb="12" eb="13">
      <t>ヒョウ</t>
    </rPh>
    <phoneticPr fontId="6"/>
  </si>
  <si>
    <t>８　浄化槽工事業者の浄化槽設備士免状の写し又は特別講習会修了</t>
    <rPh sb="2" eb="5">
      <t>ジョウカソウ</t>
    </rPh>
    <rPh sb="5" eb="7">
      <t>コウジ</t>
    </rPh>
    <rPh sb="7" eb="9">
      <t>ギョウシャ</t>
    </rPh>
    <rPh sb="10" eb="13">
      <t>ジョウカソウ</t>
    </rPh>
    <rPh sb="13" eb="15">
      <t>セツビ</t>
    </rPh>
    <rPh sb="15" eb="16">
      <t>シ</t>
    </rPh>
    <rPh sb="16" eb="18">
      <t>メンジョウ</t>
    </rPh>
    <rPh sb="19" eb="20">
      <t>ウツ</t>
    </rPh>
    <rPh sb="21" eb="22">
      <t>マタ</t>
    </rPh>
    <rPh sb="23" eb="25">
      <t>トクベツ</t>
    </rPh>
    <rPh sb="25" eb="26">
      <t>コウ</t>
    </rPh>
    <phoneticPr fontId="6"/>
  </si>
  <si>
    <t>９　単独処理浄化槽を設置している者は、設置していることを証明</t>
    <rPh sb="2" eb="4">
      <t>タンドク</t>
    </rPh>
    <rPh sb="4" eb="6">
      <t>ショリ</t>
    </rPh>
    <rPh sb="6" eb="9">
      <t>ジョウカソウ</t>
    </rPh>
    <rPh sb="10" eb="12">
      <t>セッチ</t>
    </rPh>
    <rPh sb="16" eb="17">
      <t>モノ</t>
    </rPh>
    <rPh sb="19" eb="21">
      <t>セッチ</t>
    </rPh>
    <phoneticPr fontId="6"/>
  </si>
  <si>
    <t>　する書類</t>
    <rPh sb="3" eb="5">
      <t>ショルイ</t>
    </rPh>
    <phoneticPr fontId="6"/>
  </si>
  <si>
    <t>10　設置場所に居住していることが確認できる世帯全員の住民票又</t>
    <rPh sb="3" eb="5">
      <t>セッチ</t>
    </rPh>
    <rPh sb="5" eb="7">
      <t>バショ</t>
    </rPh>
    <rPh sb="8" eb="10">
      <t>キョジュウ</t>
    </rPh>
    <rPh sb="17" eb="19">
      <t>カクニン</t>
    </rPh>
    <rPh sb="22" eb="24">
      <t>セタイ</t>
    </rPh>
    <rPh sb="24" eb="26">
      <t>ゼンイン</t>
    </rPh>
    <phoneticPr fontId="6"/>
  </si>
  <si>
    <t>　は誓約書</t>
    <rPh sb="2" eb="5">
      <t>セイヤクショ</t>
    </rPh>
    <phoneticPr fontId="6"/>
  </si>
  <si>
    <t>11　市税等の滞納がない証明書</t>
    <rPh sb="3" eb="5">
      <t>シゼイ</t>
    </rPh>
    <rPh sb="5" eb="6">
      <t>ラ</t>
    </rPh>
    <rPh sb="7" eb="9">
      <t>タイノウ</t>
    </rPh>
    <rPh sb="12" eb="14">
      <t>ショウメイ</t>
    </rPh>
    <rPh sb="14" eb="15">
      <t>ショ</t>
    </rPh>
    <phoneticPr fontId="6"/>
  </si>
  <si>
    <t>12　その他、市長が必要と認める書類</t>
    <rPh sb="5" eb="6">
      <t>タ</t>
    </rPh>
    <rPh sb="7" eb="9">
      <t>シチョウ</t>
    </rPh>
    <rPh sb="10" eb="12">
      <t>ヒツヨウ</t>
    </rPh>
    <rPh sb="13" eb="14">
      <t>ミト</t>
    </rPh>
    <rPh sb="16" eb="18">
      <t>ショルイ</t>
    </rPh>
    <phoneticPr fontId="6"/>
  </si>
  <si>
    <t>（氏名）</t>
    <rPh sb="1" eb="3">
      <t>シメイ</t>
    </rPh>
    <phoneticPr fontId="6"/>
  </si>
  <si>
    <t>氏名又は団体名
及び代表者</t>
    <rPh sb="0" eb="2">
      <t>シメイ</t>
    </rPh>
    <rPh sb="2" eb="3">
      <t>マタ</t>
    </rPh>
    <rPh sb="4" eb="6">
      <t>ダンタイ</t>
    </rPh>
    <rPh sb="6" eb="7">
      <t>メイ</t>
    </rPh>
    <phoneticPr fontId="6"/>
  </si>
  <si>
    <t>年度において水俣市合併処理浄化槽設置整備事業補助金の交付を受けたいので、</t>
    <phoneticPr fontId="6"/>
  </si>
  <si>
    <t>水俣市合併処理浄化槽設置整備事業補助金交付要綱第６条の規定により、次のとおり申請します。</t>
    <rPh sb="33" eb="34">
      <t>ツギ</t>
    </rPh>
    <phoneticPr fontId="6"/>
  </si>
  <si>
    <t>　承　　諾　　者</t>
    <rPh sb="1" eb="2">
      <t>ウケタマワ</t>
    </rPh>
    <rPh sb="4" eb="5">
      <t>ダク</t>
    </rPh>
    <rPh sb="7" eb="8">
      <t>シャ</t>
    </rPh>
    <phoneticPr fontId="6"/>
  </si>
  <si>
    <t>８ 申請時において、世帯全員の住民票を添付できなかった場合は、世帯全員の住民票（ただし、新築物件等でやむを得ず年度末までに住民票を添付できない場合は、誓約書をもってこれに代えることができる。）</t>
    <rPh sb="27" eb="29">
      <t>バアイ</t>
    </rPh>
    <rPh sb="75" eb="78">
      <t>セイヤクショ</t>
    </rPh>
    <phoneticPr fontId="6"/>
  </si>
  <si>
    <t>補助金変更交付申請書</t>
    <rPh sb="0" eb="3">
      <t>ホジョキン</t>
    </rPh>
    <rPh sb="3" eb="5">
      <t>ヘンコウ</t>
    </rPh>
    <rPh sb="5" eb="7">
      <t>コウフ</t>
    </rPh>
    <rPh sb="7" eb="10">
      <t>シンセイショ</t>
    </rPh>
    <phoneticPr fontId="6"/>
  </si>
  <si>
    <t>します。</t>
    <phoneticPr fontId="6"/>
  </si>
  <si>
    <t>　水俣市合併処理浄化槽設置整備事業補助金交付規則第９条第１項の規定により次のとおり申請</t>
    <rPh sb="1" eb="4">
      <t>ミナマタシ</t>
    </rPh>
    <rPh sb="4" eb="6">
      <t>ガッペイ</t>
    </rPh>
    <rPh sb="6" eb="8">
      <t>ショリ</t>
    </rPh>
    <rPh sb="8" eb="11">
      <t>ジョウカソウ</t>
    </rPh>
    <rPh sb="11" eb="13">
      <t>セッチ</t>
    </rPh>
    <rPh sb="13" eb="15">
      <t>セイビ</t>
    </rPh>
    <rPh sb="15" eb="17">
      <t>ジギョウ</t>
    </rPh>
    <rPh sb="17" eb="20">
      <t>ホジョキン</t>
    </rPh>
    <rPh sb="20" eb="22">
      <t>コウフ</t>
    </rPh>
    <rPh sb="22" eb="24">
      <t>キソク</t>
    </rPh>
    <rPh sb="24" eb="25">
      <t>ダイ</t>
    </rPh>
    <rPh sb="26" eb="27">
      <t>ジョウ</t>
    </rPh>
    <rPh sb="27" eb="28">
      <t>ダイ</t>
    </rPh>
    <rPh sb="29" eb="30">
      <t>コウ</t>
    </rPh>
    <rPh sb="31" eb="33">
      <t>キテイ</t>
    </rPh>
    <rPh sb="36" eb="37">
      <t>ツギ</t>
    </rPh>
    <rPh sb="41" eb="43">
      <t>シンセイ</t>
    </rPh>
    <phoneticPr fontId="6"/>
  </si>
  <si>
    <t>（</t>
    <phoneticPr fontId="6"/>
  </si>
  <si>
    <t>変更前の決定額</t>
    <phoneticPr fontId="6"/>
  </si>
  <si>
    <t>）</t>
    <phoneticPr fontId="6"/>
  </si>
  <si>
    <t>２　合併処理浄化槽設置に関する事業変更計画書</t>
    <rPh sb="2" eb="4">
      <t>ガッペイ</t>
    </rPh>
    <rPh sb="4" eb="6">
      <t>ショリ</t>
    </rPh>
    <rPh sb="6" eb="9">
      <t>ジョウカソウ</t>
    </rPh>
    <rPh sb="9" eb="11">
      <t>セッチ</t>
    </rPh>
    <rPh sb="12" eb="13">
      <t>カン</t>
    </rPh>
    <rPh sb="15" eb="17">
      <t>ジギョウ</t>
    </rPh>
    <rPh sb="17" eb="19">
      <t>ヘンコウ</t>
    </rPh>
    <rPh sb="19" eb="22">
      <t>ケイカクショ</t>
    </rPh>
    <phoneticPr fontId="6"/>
  </si>
  <si>
    <t>１　審査期間を経過した浄化槽設置変更届出書の写し又は建築確認</t>
    <rPh sb="2" eb="4">
      <t>シンサ</t>
    </rPh>
    <rPh sb="4" eb="6">
      <t>キカン</t>
    </rPh>
    <rPh sb="7" eb="9">
      <t>ケイカ</t>
    </rPh>
    <rPh sb="11" eb="14">
      <t>ジョウカソウ</t>
    </rPh>
    <rPh sb="14" eb="16">
      <t>セッチ</t>
    </rPh>
    <rPh sb="16" eb="18">
      <t>ヘンコウ</t>
    </rPh>
    <rPh sb="18" eb="21">
      <t>トドケデショ</t>
    </rPh>
    <rPh sb="22" eb="23">
      <t>ウツ</t>
    </rPh>
    <rPh sb="24" eb="25">
      <t>マタ</t>
    </rPh>
    <rPh sb="26" eb="28">
      <t>ケンチク</t>
    </rPh>
    <phoneticPr fontId="6"/>
  </si>
  <si>
    <t>　通知書の写し</t>
    <rPh sb="3" eb="4">
      <t>ショ</t>
    </rPh>
    <rPh sb="5" eb="6">
      <t>ウツ</t>
    </rPh>
    <phoneticPr fontId="6"/>
  </si>
  <si>
    <t>10　その他、市長が必要と認める書類</t>
    <rPh sb="5" eb="6">
      <t>タ</t>
    </rPh>
    <rPh sb="7" eb="9">
      <t>シチョウ</t>
    </rPh>
    <rPh sb="10" eb="12">
      <t>ヒツヨウ</t>
    </rPh>
    <rPh sb="13" eb="14">
      <t>ミト</t>
    </rPh>
    <rPh sb="16" eb="18">
      <t>ショルイ</t>
    </rPh>
    <phoneticPr fontId="6"/>
  </si>
  <si>
    <t>----</t>
    <phoneticPr fontId="6"/>
  </si>
  <si>
    <t>----</t>
    <phoneticPr fontId="6"/>
  </si>
  <si>
    <t>人槽</t>
    <rPh sb="0" eb="2">
      <t>ニンソウ</t>
    </rPh>
    <phoneticPr fontId="6"/>
  </si>
  <si>
    <t>)</t>
    <phoneticPr fontId="6"/>
  </si>
  <si>
    <t>(担当</t>
    <rPh sb="1" eb="3">
      <t>タントウ</t>
    </rPh>
    <phoneticPr fontId="6"/>
  </si>
  <si>
    <t>工事業者：</t>
    <rPh sb="0" eb="2">
      <t>コウジ</t>
    </rPh>
    <rPh sb="2" eb="4">
      <t>ギョウシャ</t>
    </rPh>
    <phoneticPr fontId="6"/>
  </si>
  <si>
    <t>電話番号：</t>
    <rPh sb="0" eb="2">
      <t>デンワ</t>
    </rPh>
    <rPh sb="2" eb="4">
      <t>バンゴウ</t>
    </rPh>
    <phoneticPr fontId="6"/>
  </si>
  <si>
    <r>
      <rPr>
        <sz val="8"/>
        <rFont val="ＭＳ 明朝"/>
        <family val="1"/>
        <charset val="128"/>
      </rPr>
      <t>　</t>
    </r>
    <r>
      <rPr>
        <sz val="12"/>
        <rFont val="ＭＳ 明朝"/>
        <family val="1"/>
        <charset val="128"/>
      </rPr>
      <t>日常生活排水を汚水のままの状</t>
    </r>
    <phoneticPr fontId="6"/>
  </si>
  <si>
    <t>　態で河川や海に放流すると、水の汚濁が進み、やがて美しく豊かな自然が破壊されて</t>
    <rPh sb="8" eb="10">
      <t>ホウリュウ</t>
    </rPh>
    <rPh sb="14" eb="15">
      <t>ミズ</t>
    </rPh>
    <rPh sb="16" eb="18">
      <t>オダク</t>
    </rPh>
    <rPh sb="19" eb="20">
      <t>スス</t>
    </rPh>
    <rPh sb="25" eb="26">
      <t>ウツク</t>
    </rPh>
    <rPh sb="28" eb="29">
      <t>ユタ</t>
    </rPh>
    <rPh sb="31" eb="33">
      <t>シゼン</t>
    </rPh>
    <rPh sb="34" eb="36">
      <t>ハカイ</t>
    </rPh>
    <phoneticPr fontId="6"/>
  </si>
  <si>
    <t>　しまいますので、生活排水（台所・風呂・洗濯等）並びに便所のし尿処理をきちんと</t>
    <rPh sb="9" eb="11">
      <t>セイカツ</t>
    </rPh>
    <rPh sb="11" eb="13">
      <t>ハイスイ</t>
    </rPh>
    <rPh sb="14" eb="16">
      <t>ダイドコロ</t>
    </rPh>
    <rPh sb="17" eb="19">
      <t>フロ</t>
    </rPh>
    <rPh sb="20" eb="23">
      <t>センタクトウ</t>
    </rPh>
    <rPh sb="24" eb="25">
      <t>ナラ</t>
    </rPh>
    <rPh sb="27" eb="29">
      <t>ベンジョ</t>
    </rPh>
    <rPh sb="31" eb="32">
      <t>ニョウ</t>
    </rPh>
    <rPh sb="32" eb="34">
      <t>ショリ</t>
    </rPh>
    <phoneticPr fontId="6"/>
  </si>
  <si>
    <t>　行い、大切な自然環境を守るため適切に汚水を処理し、きれいな水を取り戻すために</t>
    <rPh sb="7" eb="9">
      <t>シゼン</t>
    </rPh>
    <rPh sb="9" eb="11">
      <t>カンキョウ</t>
    </rPh>
    <rPh sb="12" eb="13">
      <t>マモ</t>
    </rPh>
    <rPh sb="16" eb="18">
      <t>テキセツ</t>
    </rPh>
    <rPh sb="19" eb="21">
      <t>オスイ</t>
    </rPh>
    <rPh sb="22" eb="24">
      <t>ショリ</t>
    </rPh>
    <rPh sb="30" eb="31">
      <t>ミズ</t>
    </rPh>
    <rPh sb="32" eb="33">
      <t>ト</t>
    </rPh>
    <rPh sb="34" eb="35">
      <t>モド</t>
    </rPh>
    <phoneticPr fontId="6"/>
  </si>
  <si>
    <t>　合併処理浄化槽を設置し、河川や海を汚染しないための処置を講じるものです。</t>
    <rPh sb="7" eb="8">
      <t>ソウ</t>
    </rPh>
    <rPh sb="9" eb="11">
      <t>セッチ</t>
    </rPh>
    <rPh sb="13" eb="15">
      <t>カセン</t>
    </rPh>
    <rPh sb="16" eb="17">
      <t>ウミ</t>
    </rPh>
    <rPh sb="18" eb="20">
      <t>オセン</t>
    </rPh>
    <rPh sb="26" eb="28">
      <t>ショチ</t>
    </rPh>
    <rPh sb="29" eb="30">
      <t>コウ</t>
    </rPh>
    <phoneticPr fontId="6"/>
  </si>
  <si>
    <t>建設することとしましたが、</t>
    <phoneticPr fontId="6"/>
  </si>
  <si>
    <t>人槽</t>
    <rPh sb="0" eb="2">
      <t>ニンソウ</t>
    </rPh>
    <phoneticPr fontId="1"/>
  </si>
  <si>
    <t>計</t>
    <rPh sb="0" eb="1">
      <t>ケイ</t>
    </rPh>
    <phoneticPr fontId="1"/>
  </si>
  <si>
    <t>髙　岡　利　治</t>
    <rPh sb="0" eb="1">
      <t>タカ</t>
    </rPh>
    <rPh sb="2" eb="3">
      <t>オカ</t>
    </rPh>
    <rPh sb="4" eb="5">
      <t>リ</t>
    </rPh>
    <rPh sb="6" eb="7">
      <t>オサム</t>
    </rPh>
    <phoneticPr fontId="6"/>
  </si>
  <si>
    <t>様式第４号（第９条関係）</t>
    <phoneticPr fontId="6"/>
  </si>
  <si>
    <t>補助金変更申請額</t>
    <rPh sb="0" eb="3">
      <t>ホジョキン</t>
    </rPh>
    <rPh sb="3" eb="5">
      <t>ヘンコウ</t>
    </rPh>
    <rPh sb="5" eb="7">
      <t>シンセイ</t>
    </rPh>
    <rPh sb="7" eb="8">
      <t>ガク</t>
    </rPh>
    <phoneticPr fontId="6"/>
  </si>
  <si>
    <t>㊞</t>
    <phoneticPr fontId="6"/>
  </si>
  <si>
    <t>住所</t>
    <rPh sb="0" eb="1">
      <t>ジュウ</t>
    </rPh>
    <rPh sb="1" eb="2">
      <t>ショ</t>
    </rPh>
    <phoneticPr fontId="6"/>
  </si>
  <si>
    <t>　私所有者の土地に、合併処理浄化槽を設置することを承諾します。</t>
    <phoneticPr fontId="6"/>
  </si>
  <si>
    <t>　なお、本承諾に関し紛争が生じたときは当事者間で一切解決します。</t>
    <phoneticPr fontId="6"/>
  </si>
  <si>
    <t>　　　　　　　　　　　　　　　</t>
    <phoneticPr fontId="6"/>
  </si>
  <si>
    <t>誓　　約　　書</t>
    <rPh sb="0" eb="1">
      <t>チカイ</t>
    </rPh>
    <rPh sb="3" eb="4">
      <t>ヤク</t>
    </rPh>
    <rPh sb="6" eb="7">
      <t>ショ</t>
    </rPh>
    <phoneticPr fontId="6"/>
  </si>
  <si>
    <t>　合併処理浄化槽設置整備事業補助金交付申請に伴い、下記のとおり誓約いたします。</t>
    <phoneticPr fontId="6"/>
  </si>
  <si>
    <t>　なお、合併処理浄化槽設置後、１年以内に当該浄化槽の使用を開始しない場合は、</t>
    <phoneticPr fontId="6"/>
  </si>
  <si>
    <t xml:space="preserve">補助金の全額を返還します。
</t>
    <phoneticPr fontId="6"/>
  </si>
  <si>
    <t>１　設置場所</t>
    <rPh sb="2" eb="4">
      <t>セッチ</t>
    </rPh>
    <rPh sb="4" eb="6">
      <t>バショ</t>
    </rPh>
    <phoneticPr fontId="6"/>
  </si>
  <si>
    <t>２　使用開始予定日</t>
    <rPh sb="2" eb="4">
      <t>シヨウ</t>
    </rPh>
    <rPh sb="4" eb="6">
      <t>カイシ</t>
    </rPh>
    <rPh sb="6" eb="9">
      <t>ヨテイビ</t>
    </rPh>
    <phoneticPr fontId="6"/>
  </si>
  <si>
    <t>　（転入転居予定日）</t>
    <rPh sb="2" eb="4">
      <t>テンニュウ</t>
    </rPh>
    <rPh sb="4" eb="6">
      <t>テンキョ</t>
    </rPh>
    <rPh sb="6" eb="9">
      <t>ヨテイビ</t>
    </rPh>
    <phoneticPr fontId="6"/>
  </si>
  <si>
    <t>３　居住予定者</t>
    <rPh sb="2" eb="4">
      <t>キョジュウ</t>
    </rPh>
    <rPh sb="4" eb="7">
      <t>ヨテイシャ</t>
    </rPh>
    <phoneticPr fontId="6"/>
  </si>
  <si>
    <t>年度水俣市合併処理浄化槽設置整備事業については、下記の理由により事業</t>
    <rPh sb="24" eb="26">
      <t>カキ</t>
    </rPh>
    <rPh sb="27" eb="29">
      <t>リユウ</t>
    </rPh>
    <rPh sb="32" eb="34">
      <t>ジギョウ</t>
    </rPh>
    <phoneticPr fontId="6"/>
  </si>
  <si>
    <t>を中止したいので、水俣市合併処理浄化槽設置整備事業補助金交付要綱第８条の規定に</t>
    <rPh sb="9" eb="12">
      <t>ミナマタシ</t>
    </rPh>
    <rPh sb="12" eb="28">
      <t>ジョウカソウ</t>
    </rPh>
    <rPh sb="28" eb="30">
      <t>コウフ</t>
    </rPh>
    <rPh sb="30" eb="32">
      <t>ヨウコウ</t>
    </rPh>
    <rPh sb="32" eb="33">
      <t>ダイ</t>
    </rPh>
    <rPh sb="34" eb="35">
      <t>ジョウ</t>
    </rPh>
    <rPh sb="36" eb="38">
      <t>キテイ</t>
    </rPh>
    <phoneticPr fontId="6"/>
  </si>
  <si>
    <t>より届出します。</t>
    <phoneticPr fontId="6"/>
  </si>
  <si>
    <t>年度水俣市合併処理浄化槽設置整備事業の実績について、水俣市合併処理浄</t>
    <phoneticPr fontId="6"/>
  </si>
  <si>
    <t>化槽設置整備事業補助金交付要綱第１１条の規定により、次のとおり報告します。</t>
    <phoneticPr fontId="6"/>
  </si>
  <si>
    <t>　上記のとおり確認したことを証します。</t>
    <rPh sb="1" eb="3">
      <t>ジョウキ</t>
    </rPh>
    <rPh sb="7" eb="9">
      <t>カクニン</t>
    </rPh>
    <rPh sb="14" eb="15">
      <t>ショウ</t>
    </rPh>
    <phoneticPr fontId="6"/>
  </si>
  <si>
    <t>水俣市</t>
    <rPh sb="0" eb="3">
      <t>ミナマタシ</t>
    </rPh>
    <phoneticPr fontId="6"/>
  </si>
  <si>
    <t>水俣市</t>
    <rPh sb="0" eb="3">
      <t>ミナマタシ</t>
    </rPh>
    <phoneticPr fontId="6"/>
  </si>
  <si>
    <t>４　備考</t>
    <rPh sb="2" eb="4">
      <t>ビコウ</t>
    </rPh>
    <phoneticPr fontId="6"/>
  </si>
  <si>
    <t>号の２の補助金交付</t>
    <rPh sb="0" eb="1">
      <t>ゴウ</t>
    </rPh>
    <rPh sb="4" eb="7">
      <t>ホジョキン</t>
    </rPh>
    <rPh sb="7" eb="9">
      <t>コウフ</t>
    </rPh>
    <phoneticPr fontId="6"/>
  </si>
  <si>
    <t>補助基本額</t>
    <rPh sb="0" eb="2">
      <t>ホジョ</t>
    </rPh>
    <rPh sb="2" eb="4">
      <t>キホン</t>
    </rPh>
    <rPh sb="4" eb="5">
      <t>ガク</t>
    </rPh>
    <phoneticPr fontId="6"/>
  </si>
  <si>
    <t>浄化槽の種類</t>
    <rPh sb="0" eb="3">
      <t>ジョウカソウ</t>
    </rPh>
    <rPh sb="4" eb="6">
      <t>シュルイ</t>
    </rPh>
    <phoneticPr fontId="6"/>
  </si>
  <si>
    <t>撤去費用</t>
    <rPh sb="0" eb="2">
      <t>テッキョ</t>
    </rPh>
    <rPh sb="2" eb="4">
      <t>ヒヨウ</t>
    </rPh>
    <phoneticPr fontId="6"/>
  </si>
  <si>
    <t>宅内配管工事</t>
    <rPh sb="0" eb="1">
      <t>タク</t>
    </rPh>
    <rPh sb="1" eb="2">
      <t>ナイ</t>
    </rPh>
    <rPh sb="2" eb="4">
      <t>ハイカン</t>
    </rPh>
    <rPh sb="4" eb="6">
      <t>コウジ</t>
    </rPh>
    <phoneticPr fontId="6"/>
  </si>
  <si>
    <t>３　設置場所の位置図、平面図、配置図、配管図及び合併処理浄化</t>
    <rPh sb="2" eb="4">
      <t>セッチ</t>
    </rPh>
    <rPh sb="4" eb="6">
      <t>バショ</t>
    </rPh>
    <rPh sb="7" eb="10">
      <t>イチズ</t>
    </rPh>
    <rPh sb="11" eb="14">
      <t>ヘイメンズ</t>
    </rPh>
    <rPh sb="15" eb="17">
      <t>ハイチ</t>
    </rPh>
    <rPh sb="19" eb="21">
      <t>ハイカン</t>
    </rPh>
    <rPh sb="21" eb="22">
      <t>ズ</t>
    </rPh>
    <rPh sb="22" eb="23">
      <t>オヨ</t>
    </rPh>
    <rPh sb="24" eb="26">
      <t>ガッペイ</t>
    </rPh>
    <rPh sb="26" eb="28">
      <t>ショリ</t>
    </rPh>
    <phoneticPr fontId="6"/>
  </si>
  <si>
    <t>　槽の仕様書</t>
    <rPh sb="3" eb="6">
      <t>シヨウショ</t>
    </rPh>
    <phoneticPr fontId="6"/>
  </si>
  <si>
    <t>３　設置場所の位置図、平面図、配置図、配管図及び合併処理浄化</t>
    <rPh sb="2" eb="4">
      <t>セッチ</t>
    </rPh>
    <rPh sb="4" eb="6">
      <t>バショ</t>
    </rPh>
    <rPh sb="7" eb="10">
      <t>イチズ</t>
    </rPh>
    <rPh sb="11" eb="14">
      <t>ヘイメンズ</t>
    </rPh>
    <rPh sb="15" eb="17">
      <t>ハイチ</t>
    </rPh>
    <rPh sb="17" eb="18">
      <t>ズ</t>
    </rPh>
    <rPh sb="19" eb="21">
      <t>ハイカン</t>
    </rPh>
    <rPh sb="21" eb="22">
      <t>ズ</t>
    </rPh>
    <rPh sb="22" eb="23">
      <t>オヨ</t>
    </rPh>
    <rPh sb="24" eb="26">
      <t>ガッペイ</t>
    </rPh>
    <rPh sb="26" eb="28">
      <t>ショリ</t>
    </rPh>
    <phoneticPr fontId="6"/>
  </si>
  <si>
    <t>公共事業に伴う移転補償の有無</t>
    <rPh sb="0" eb="2">
      <t>コウキョウ</t>
    </rPh>
    <rPh sb="2" eb="4">
      <t>ジギョウ</t>
    </rPh>
    <rPh sb="5" eb="6">
      <t>トモナ</t>
    </rPh>
    <rPh sb="7" eb="9">
      <t>イテン</t>
    </rPh>
    <rPh sb="9" eb="11">
      <t>ホショウ</t>
    </rPh>
    <rPh sb="12" eb="14">
      <t>ウム</t>
    </rPh>
    <phoneticPr fontId="6"/>
  </si>
  <si>
    <t>他の補助金等の交付の有無</t>
    <rPh sb="0" eb="1">
      <t>タ</t>
    </rPh>
    <rPh sb="2" eb="5">
      <t>ホジョキン</t>
    </rPh>
    <rPh sb="5" eb="6">
      <t>トウ</t>
    </rPh>
    <rPh sb="7" eb="9">
      <t>コウフ</t>
    </rPh>
    <rPh sb="10" eb="12">
      <t>ウム</t>
    </rPh>
    <phoneticPr fontId="6"/>
  </si>
  <si>
    <t>　有り</t>
    <rPh sb="1" eb="2">
      <t>ア</t>
    </rPh>
    <phoneticPr fontId="6"/>
  </si>
  <si>
    <t>　無し</t>
    <rPh sb="1" eb="2">
      <t>ナ</t>
    </rPh>
    <phoneticPr fontId="6"/>
  </si>
  <si>
    <t>水俣市合併処理浄化槽設置整備事業</t>
    <rPh sb="0" eb="3">
      <t>ミナマタシ</t>
    </rPh>
    <rPh sb="3" eb="5">
      <t>ガッペイ</t>
    </rPh>
    <rPh sb="5" eb="7">
      <t>ショリ</t>
    </rPh>
    <rPh sb="7" eb="10">
      <t>ジョウカソウ</t>
    </rPh>
    <rPh sb="10" eb="12">
      <t>セッチ</t>
    </rPh>
    <rPh sb="12" eb="14">
      <t>セイビ</t>
    </rPh>
    <rPh sb="14" eb="16">
      <t>ジギョウ</t>
    </rPh>
    <phoneticPr fontId="31"/>
  </si>
  <si>
    <t>１．申請関係</t>
    <rPh sb="2" eb="4">
      <t>シンセイ</t>
    </rPh>
    <rPh sb="4" eb="6">
      <t>カンケイ</t>
    </rPh>
    <phoneticPr fontId="31"/>
  </si>
  <si>
    <t>（１）別紙『既製底板コンクリート（ＰＣ板）使用承諾書』</t>
    <rPh sb="6" eb="8">
      <t>キセイ</t>
    </rPh>
    <rPh sb="8" eb="10">
      <t>ソコイタ</t>
    </rPh>
    <rPh sb="19" eb="20">
      <t>イタ</t>
    </rPh>
    <rPh sb="21" eb="23">
      <t>シヨウ</t>
    </rPh>
    <rPh sb="23" eb="26">
      <t>ショウダクショ</t>
    </rPh>
    <phoneticPr fontId="31"/>
  </si>
  <si>
    <t>（２）設置浄化槽の現場条件をクリアする構造計算書及び製品図面</t>
    <rPh sb="3" eb="5">
      <t>セッチ</t>
    </rPh>
    <rPh sb="5" eb="8">
      <t>ジョウカソウ</t>
    </rPh>
    <rPh sb="9" eb="11">
      <t>ゲンバ</t>
    </rPh>
    <rPh sb="11" eb="13">
      <t>ジョウケン</t>
    </rPh>
    <rPh sb="19" eb="21">
      <t>コウゾウ</t>
    </rPh>
    <rPh sb="21" eb="24">
      <t>ケイサンショ</t>
    </rPh>
    <rPh sb="24" eb="25">
      <t>オヨ</t>
    </rPh>
    <rPh sb="26" eb="28">
      <t>セイヒン</t>
    </rPh>
    <rPh sb="28" eb="30">
      <t>ズメン</t>
    </rPh>
    <phoneticPr fontId="31"/>
  </si>
  <si>
    <t>（３）製品に関する所定の強度・構造等を証明する書類</t>
    <rPh sb="3" eb="5">
      <t>セイヒン</t>
    </rPh>
    <rPh sb="6" eb="7">
      <t>カン</t>
    </rPh>
    <rPh sb="9" eb="11">
      <t>ショテイ</t>
    </rPh>
    <rPh sb="12" eb="14">
      <t>キョウド</t>
    </rPh>
    <rPh sb="15" eb="18">
      <t>コウゾウトウ</t>
    </rPh>
    <rPh sb="19" eb="21">
      <t>ショウメイ</t>
    </rPh>
    <rPh sb="23" eb="25">
      <t>ショルイ</t>
    </rPh>
    <phoneticPr fontId="31"/>
  </si>
  <si>
    <t>２．施工方法</t>
    <rPh sb="2" eb="4">
      <t>セコウ</t>
    </rPh>
    <rPh sb="4" eb="6">
      <t>ホウホウ</t>
    </rPh>
    <phoneticPr fontId="31"/>
  </si>
  <si>
    <r>
      <t>　　</t>
    </r>
    <r>
      <rPr>
        <sz val="12"/>
        <color theme="1"/>
        <rFont val="HG明朝E"/>
        <family val="1"/>
        <charset val="128"/>
      </rPr>
      <t>厚み３０ｍｍ以上で敷均</t>
    </r>
    <r>
      <rPr>
        <sz val="12"/>
        <color theme="1"/>
        <rFont val="ＭＳ 明朝"/>
        <family val="1"/>
        <charset val="128"/>
      </rPr>
      <t>し、沈下又は変形が生じない適正な施工を行うこと。</t>
    </r>
    <r>
      <rPr>
        <sz val="12"/>
        <color theme="1"/>
        <rFont val="UD デジタル 教科書体 NK-R"/>
        <family val="1"/>
        <charset val="128"/>
      </rPr>
      <t/>
    </r>
    <rPh sb="8" eb="10">
      <t>イジョウ</t>
    </rPh>
    <rPh sb="11" eb="12">
      <t>シ</t>
    </rPh>
    <rPh sb="15" eb="17">
      <t>チンカ</t>
    </rPh>
    <phoneticPr fontId="31"/>
  </si>
  <si>
    <t>（２）工事基準は、従来通り国土交通省令、環境省令に定めるとおりとすること。</t>
    <rPh sb="3" eb="5">
      <t>コウジ</t>
    </rPh>
    <rPh sb="5" eb="7">
      <t>キジュン</t>
    </rPh>
    <rPh sb="9" eb="11">
      <t>ジュウライ</t>
    </rPh>
    <rPh sb="11" eb="12">
      <t>ドオ</t>
    </rPh>
    <rPh sb="13" eb="15">
      <t>コクド</t>
    </rPh>
    <rPh sb="15" eb="18">
      <t>コウツウショウ</t>
    </rPh>
    <rPh sb="18" eb="19">
      <t>レイ</t>
    </rPh>
    <rPh sb="20" eb="23">
      <t>カンキョウショウ</t>
    </rPh>
    <rPh sb="23" eb="24">
      <t>レイ</t>
    </rPh>
    <rPh sb="25" eb="26">
      <t>サダ</t>
    </rPh>
    <phoneticPr fontId="31"/>
  </si>
  <si>
    <t>３．中間検査</t>
    <rPh sb="2" eb="4">
      <t>チュウカン</t>
    </rPh>
    <rPh sb="4" eb="6">
      <t>ケンサ</t>
    </rPh>
    <phoneticPr fontId="31"/>
  </si>
  <si>
    <r>
      <t>　　中間検査を受検する際は、</t>
    </r>
    <r>
      <rPr>
        <sz val="12"/>
        <color theme="1"/>
        <rFont val="HG明朝E"/>
        <family val="1"/>
        <charset val="128"/>
      </rPr>
      <t>事前予約</t>
    </r>
    <r>
      <rPr>
        <sz val="12"/>
        <color theme="1"/>
        <rFont val="ＭＳ 明朝"/>
        <family val="1"/>
        <charset val="128"/>
      </rPr>
      <t>（１週間程度前）が必要となります。</t>
    </r>
    <rPh sb="2" eb="4">
      <t>チュウカン</t>
    </rPh>
    <rPh sb="4" eb="6">
      <t>ケンサ</t>
    </rPh>
    <rPh sb="7" eb="9">
      <t>ジュケン</t>
    </rPh>
    <rPh sb="11" eb="12">
      <t>サイ</t>
    </rPh>
    <rPh sb="14" eb="16">
      <t>ジゼン</t>
    </rPh>
    <rPh sb="16" eb="18">
      <t>ヨヤク</t>
    </rPh>
    <rPh sb="20" eb="22">
      <t>シュウカン</t>
    </rPh>
    <rPh sb="22" eb="24">
      <t>テイド</t>
    </rPh>
    <rPh sb="24" eb="25">
      <t>マエ</t>
    </rPh>
    <rPh sb="27" eb="29">
      <t>ヒツヨウ</t>
    </rPh>
    <phoneticPr fontId="31"/>
  </si>
  <si>
    <t>（１）製造番号等の確認</t>
    <rPh sb="3" eb="8">
      <t>セイゾウバンゴウトウ</t>
    </rPh>
    <rPh sb="9" eb="11">
      <t>カクニン</t>
    </rPh>
    <phoneticPr fontId="31"/>
  </si>
  <si>
    <t>（２）既製底板コンクリート（ＰＣ板）の全体の寸法、板厚の確認</t>
    <rPh sb="19" eb="21">
      <t>ゼンタイ</t>
    </rPh>
    <rPh sb="22" eb="24">
      <t>スンポウ</t>
    </rPh>
    <rPh sb="25" eb="26">
      <t>バン</t>
    </rPh>
    <rPh sb="26" eb="27">
      <t>アツ</t>
    </rPh>
    <rPh sb="28" eb="30">
      <t>カクニン</t>
    </rPh>
    <phoneticPr fontId="31"/>
  </si>
  <si>
    <t>（３）既製底板コンクリート（ＰＣ板）の設置後に水平が取れていることの確認</t>
    <rPh sb="19" eb="21">
      <t>セッチ</t>
    </rPh>
    <rPh sb="21" eb="22">
      <t>ゴ</t>
    </rPh>
    <rPh sb="23" eb="25">
      <t>スイヘイ</t>
    </rPh>
    <rPh sb="26" eb="27">
      <t>ト</t>
    </rPh>
    <rPh sb="34" eb="36">
      <t>カクニン</t>
    </rPh>
    <phoneticPr fontId="31"/>
  </si>
  <si>
    <t>（４）浄化槽本体の設置後に水平が取れていることの確認</t>
    <rPh sb="3" eb="6">
      <t>ジョウカソウ</t>
    </rPh>
    <rPh sb="6" eb="8">
      <t>ホンタイ</t>
    </rPh>
    <rPh sb="9" eb="11">
      <t>セッチ</t>
    </rPh>
    <rPh sb="11" eb="12">
      <t>ゴ</t>
    </rPh>
    <rPh sb="13" eb="15">
      <t>スイヘイ</t>
    </rPh>
    <rPh sb="16" eb="17">
      <t>ト</t>
    </rPh>
    <rPh sb="24" eb="26">
      <t>カクニン</t>
    </rPh>
    <phoneticPr fontId="31"/>
  </si>
  <si>
    <t>４．施工管理</t>
    <rPh sb="2" eb="4">
      <t>セコウ</t>
    </rPh>
    <rPh sb="4" eb="6">
      <t>カンリ</t>
    </rPh>
    <phoneticPr fontId="31"/>
  </si>
  <si>
    <t>（１）上記３の中間検査写真</t>
    <rPh sb="3" eb="5">
      <t>ジョウキ</t>
    </rPh>
    <rPh sb="7" eb="9">
      <t>チュウカン</t>
    </rPh>
    <rPh sb="9" eb="11">
      <t>ケンサ</t>
    </rPh>
    <rPh sb="11" eb="13">
      <t>シャシン</t>
    </rPh>
    <phoneticPr fontId="31"/>
  </si>
  <si>
    <t>（２）既製底板コンクリート（ＰＣ板）据付状況写真</t>
    <rPh sb="18" eb="20">
      <t>スエツケ</t>
    </rPh>
    <rPh sb="20" eb="22">
      <t>ジョウキョウ</t>
    </rPh>
    <rPh sb="22" eb="24">
      <t>シャシン</t>
    </rPh>
    <phoneticPr fontId="31"/>
  </si>
  <si>
    <t>※　留意事項</t>
    <rPh sb="2" eb="4">
      <t>リュウイ</t>
    </rPh>
    <rPh sb="4" eb="6">
      <t>ジコウ</t>
    </rPh>
    <phoneticPr fontId="31"/>
  </si>
  <si>
    <t>　　製品の仕様に従って適正に施工をしてください。特に、地下水が発生したときに使用でき</t>
    <rPh sb="2" eb="4">
      <t>セイヒン</t>
    </rPh>
    <rPh sb="5" eb="7">
      <t>シヨウ</t>
    </rPh>
    <rPh sb="8" eb="9">
      <t>シタガ</t>
    </rPh>
    <rPh sb="11" eb="13">
      <t>テキセイ</t>
    </rPh>
    <rPh sb="14" eb="16">
      <t>セコウ</t>
    </rPh>
    <rPh sb="24" eb="25">
      <t>トク</t>
    </rPh>
    <rPh sb="27" eb="30">
      <t>チカスイ</t>
    </rPh>
    <rPh sb="31" eb="33">
      <t>ハッセイ</t>
    </rPh>
    <rPh sb="38" eb="40">
      <t>シヨウ</t>
    </rPh>
    <phoneticPr fontId="31"/>
  </si>
  <si>
    <t>　ない場合がありますので、ご注意ください。</t>
    <rPh sb="3" eb="5">
      <t>バアイ</t>
    </rPh>
    <rPh sb="14" eb="16">
      <t>チュウイ</t>
    </rPh>
    <phoneticPr fontId="31"/>
  </si>
  <si>
    <t>既製底板コンクリート（ＰＣ板）使用承諾書</t>
    <rPh sb="0" eb="2">
      <t>キセイ</t>
    </rPh>
    <rPh sb="2" eb="4">
      <t>テイバン</t>
    </rPh>
    <rPh sb="13" eb="14">
      <t>イタ</t>
    </rPh>
    <rPh sb="15" eb="17">
      <t>シヨウ</t>
    </rPh>
    <rPh sb="17" eb="20">
      <t>ショウダクショ</t>
    </rPh>
    <phoneticPr fontId="6"/>
  </si>
  <si>
    <t>浄化槽設置者</t>
    <rPh sb="0" eb="3">
      <t>ジョウカソウ</t>
    </rPh>
    <rPh sb="3" eb="5">
      <t>セッチ</t>
    </rPh>
    <rPh sb="5" eb="6">
      <t>シャ</t>
    </rPh>
    <phoneticPr fontId="6"/>
  </si>
  <si>
    <t>氏名</t>
    <rPh sb="0" eb="1">
      <t>シ</t>
    </rPh>
    <rPh sb="1" eb="2">
      <t>メイ</t>
    </rPh>
    <phoneticPr fontId="6"/>
  </si>
  <si>
    <t>　上記について確認しました。</t>
    <rPh sb="1" eb="3">
      <t>ジョウキ</t>
    </rPh>
    <rPh sb="7" eb="9">
      <t>カクニン</t>
    </rPh>
    <phoneticPr fontId="6"/>
  </si>
  <si>
    <t>浄化槽施工業者</t>
    <rPh sb="0" eb="3">
      <t>ジョウカソウ</t>
    </rPh>
    <rPh sb="3" eb="5">
      <t>セコウ</t>
    </rPh>
    <rPh sb="5" eb="7">
      <t>ギョウシャ</t>
    </rPh>
    <phoneticPr fontId="6"/>
  </si>
  <si>
    <t>商号又は名称</t>
    <rPh sb="0" eb="2">
      <t>ショウゴウ</t>
    </rPh>
    <rPh sb="2" eb="3">
      <t>マタ</t>
    </rPh>
    <rPh sb="4" eb="6">
      <t>メイショウ</t>
    </rPh>
    <phoneticPr fontId="31"/>
  </si>
  <si>
    <t>代表者名</t>
    <rPh sb="0" eb="3">
      <t>ダイヒョウシャ</t>
    </rPh>
    <rPh sb="3" eb="4">
      <t>メイ</t>
    </rPh>
    <phoneticPr fontId="6"/>
  </si>
  <si>
    <t>担当浄化槽設備士</t>
    <rPh sb="0" eb="2">
      <t>タントウ</t>
    </rPh>
    <rPh sb="2" eb="5">
      <t>ジョウカソウ</t>
    </rPh>
    <rPh sb="5" eb="7">
      <t>セツビ</t>
    </rPh>
    <rPh sb="7" eb="8">
      <t>シ</t>
    </rPh>
    <phoneticPr fontId="6"/>
  </si>
  <si>
    <t>　工事施工において、既製底板コンクリート（ＰＣ板）を使用する場合は、当該工事に携わる</t>
    <rPh sb="1" eb="3">
      <t>コウジ</t>
    </rPh>
    <rPh sb="3" eb="5">
      <t>セコウ</t>
    </rPh>
    <rPh sb="10" eb="12">
      <t>キセイ</t>
    </rPh>
    <rPh sb="12" eb="14">
      <t>テイバン</t>
    </rPh>
    <rPh sb="23" eb="24">
      <t>バン</t>
    </rPh>
    <rPh sb="26" eb="28">
      <t>シヨウ</t>
    </rPh>
    <rPh sb="30" eb="32">
      <t>バアイ</t>
    </rPh>
    <rPh sb="34" eb="36">
      <t>トウガイ</t>
    </rPh>
    <rPh sb="36" eb="38">
      <t>コウジ</t>
    </rPh>
    <phoneticPr fontId="31"/>
  </si>
  <si>
    <t>浄化槽設備士の責任において、以下の内容を遵守したうえで施工すること。</t>
    <phoneticPr fontId="31"/>
  </si>
  <si>
    <r>
      <t>（１）基礎工事は、栗石又は砕石地業の後、</t>
    </r>
    <r>
      <rPr>
        <sz val="12"/>
        <color theme="1"/>
        <rFont val="HG明朝E"/>
        <family val="1"/>
        <charset val="128"/>
      </rPr>
      <t>から練りモルタルを前後左右に５０ｍｍ程度</t>
    </r>
    <r>
      <rPr>
        <sz val="12"/>
        <color theme="1"/>
        <rFont val="ＭＳ 明朝"/>
        <family val="1"/>
        <charset val="128"/>
      </rPr>
      <t>及び</t>
    </r>
    <rPh sb="3" eb="5">
      <t>キソ</t>
    </rPh>
    <rPh sb="5" eb="7">
      <t>コウジ</t>
    </rPh>
    <rPh sb="9" eb="11">
      <t>クリイシ</t>
    </rPh>
    <rPh sb="11" eb="12">
      <t>マタ</t>
    </rPh>
    <rPh sb="13" eb="15">
      <t>サイセキ</t>
    </rPh>
    <rPh sb="15" eb="17">
      <t>チギョウ</t>
    </rPh>
    <rPh sb="18" eb="19">
      <t>アト</t>
    </rPh>
    <rPh sb="22" eb="23">
      <t>ネ</t>
    </rPh>
    <rPh sb="29" eb="31">
      <t>ゼンゴ</t>
    </rPh>
    <rPh sb="31" eb="33">
      <t>サユウ</t>
    </rPh>
    <rPh sb="38" eb="40">
      <t>テイド</t>
    </rPh>
    <rPh sb="40" eb="41">
      <t>オヨ</t>
    </rPh>
    <phoneticPr fontId="31"/>
  </si>
  <si>
    <t>　せて提出すること。</t>
    <rPh sb="3" eb="5">
      <t>テイシュツ</t>
    </rPh>
    <phoneticPr fontId="31"/>
  </si>
  <si>
    <t>　　次の書類を『水俣市合併処理浄化槽設置整備事業補助金交付申請書（様式第１号）』と併</t>
    <rPh sb="2" eb="3">
      <t>ツギ</t>
    </rPh>
    <rPh sb="4" eb="6">
      <t>ショルイ</t>
    </rPh>
    <rPh sb="8" eb="11">
      <t>ミナマタシ</t>
    </rPh>
    <rPh sb="11" eb="18">
      <t>ガッペイショリジョウカソウ</t>
    </rPh>
    <rPh sb="18" eb="20">
      <t>セッチ</t>
    </rPh>
    <rPh sb="20" eb="22">
      <t>セイビ</t>
    </rPh>
    <rPh sb="22" eb="24">
      <t>ジギョウ</t>
    </rPh>
    <rPh sb="24" eb="27">
      <t>ホジョキン</t>
    </rPh>
    <rPh sb="27" eb="29">
      <t>コウフ</t>
    </rPh>
    <rPh sb="29" eb="32">
      <t>シンセイショ</t>
    </rPh>
    <rPh sb="33" eb="35">
      <t>ヨウシキ</t>
    </rPh>
    <rPh sb="35" eb="36">
      <t>ダイ</t>
    </rPh>
    <rPh sb="37" eb="38">
      <t>ゴウ</t>
    </rPh>
    <phoneticPr fontId="31"/>
  </si>
  <si>
    <t>　私は、この度合併処理浄化槽設置工事を行うにあたり、浄化槽施工業者から事前に十分</t>
    <rPh sb="6" eb="7">
      <t>タビ</t>
    </rPh>
    <rPh sb="7" eb="14">
      <t>ガッペイショリジョウカソウ</t>
    </rPh>
    <rPh sb="14" eb="16">
      <t>セッチ</t>
    </rPh>
    <rPh sb="16" eb="18">
      <t>コウジ</t>
    </rPh>
    <rPh sb="19" eb="20">
      <t>オコナ</t>
    </rPh>
    <rPh sb="26" eb="29">
      <t>ジョウカソウ</t>
    </rPh>
    <rPh sb="29" eb="31">
      <t>セコウ</t>
    </rPh>
    <rPh sb="31" eb="33">
      <t>ギョウシャ</t>
    </rPh>
    <rPh sb="35" eb="37">
      <t>ジゼン</t>
    </rPh>
    <phoneticPr fontId="6"/>
  </si>
  <si>
    <t>説明を受けましたので、既製底板コンクリート（ＰＣ板）を使用することを承諾します。</t>
    <rPh sb="3" eb="4">
      <t>ウ</t>
    </rPh>
    <rPh sb="11" eb="15">
      <t>キセイテイバン</t>
    </rPh>
    <rPh sb="24" eb="25">
      <t>バン</t>
    </rPh>
    <rPh sb="27" eb="29">
      <t>シヨウ</t>
    </rPh>
    <rPh sb="34" eb="36">
      <t>ショウダク</t>
    </rPh>
    <phoneticPr fontId="31"/>
  </si>
  <si>
    <t>５人槽
（１３０㎡以下）</t>
    <rPh sb="1" eb="2">
      <t>ニン</t>
    </rPh>
    <rPh sb="2" eb="3">
      <t>ソウ</t>
    </rPh>
    <phoneticPr fontId="6"/>
  </si>
  <si>
    <t>水俣市合併処理浄化槽設置整備事業補助金</t>
    <rPh sb="0" eb="3">
      <t>ミナマタシ</t>
    </rPh>
    <rPh sb="3" eb="5">
      <t>ガッペイ</t>
    </rPh>
    <rPh sb="5" eb="7">
      <t>ショリ</t>
    </rPh>
    <rPh sb="7" eb="10">
      <t>ジョウカソウ</t>
    </rPh>
    <rPh sb="10" eb="12">
      <t>セッチ</t>
    </rPh>
    <rPh sb="12" eb="14">
      <t>セイビ</t>
    </rPh>
    <rPh sb="14" eb="16">
      <t>ジギョウ</t>
    </rPh>
    <rPh sb="16" eb="19">
      <t>ホジョキン</t>
    </rPh>
    <phoneticPr fontId="6"/>
  </si>
  <si>
    <t>対象チェックリスト</t>
    <rPh sb="0" eb="2">
      <t>タイショウ</t>
    </rPh>
    <phoneticPr fontId="6"/>
  </si>
  <si>
    <t>□</t>
  </si>
  <si>
    <t>□</t>
    <phoneticPr fontId="6"/>
  </si>
  <si>
    <t>①</t>
    <phoneticPr fontId="6"/>
  </si>
  <si>
    <t>②</t>
    <phoneticPr fontId="6"/>
  </si>
  <si>
    <t>③</t>
    <phoneticPr fontId="6"/>
  </si>
  <si>
    <t>④</t>
    <phoneticPr fontId="6"/>
  </si>
  <si>
    <t>市税等を滞納していない。</t>
    <phoneticPr fontId="6"/>
  </si>
  <si>
    <t>⑤</t>
    <phoneticPr fontId="6"/>
  </si>
  <si>
    <t>合併処理浄化槽を設置後、１年以内に使用を開始（転入）する。</t>
    <phoneticPr fontId="6"/>
  </si>
  <si>
    <t>⑥</t>
    <phoneticPr fontId="6"/>
  </si>
  <si>
    <t>　～必要に応じて確認～</t>
    <rPh sb="2" eb="4">
      <t>ヒツヨウ</t>
    </rPh>
    <rPh sb="5" eb="6">
      <t>オウ</t>
    </rPh>
    <rPh sb="8" eb="10">
      <t>カクニン</t>
    </rPh>
    <phoneticPr fontId="6"/>
  </si>
  <si>
    <t xml:space="preserve"> 　５人槽（１３０㎡以下）</t>
    <rPh sb="3" eb="5">
      <t>ニンソウ</t>
    </rPh>
    <rPh sb="10" eb="12">
      <t>イカ</t>
    </rPh>
    <phoneticPr fontId="6"/>
  </si>
  <si>
    <t xml:space="preserve"> 　７人槽</t>
    <rPh sb="3" eb="5">
      <t>ニンソウ</t>
    </rPh>
    <phoneticPr fontId="6"/>
  </si>
  <si>
    <t xml:space="preserve"> １０人槽（二世帯住宅）</t>
    <rPh sb="3" eb="5">
      <t>ニンソウ</t>
    </rPh>
    <rPh sb="6" eb="9">
      <t>ニセタイ</t>
    </rPh>
    <rPh sb="9" eb="11">
      <t>ジュウタク</t>
    </rPh>
    <phoneticPr fontId="6"/>
  </si>
  <si>
    <t>水俣市合併処理浄化槽設置整備事業補助金交付申請書に係る</t>
    <rPh sb="0" eb="3">
      <t>ミナマタシ</t>
    </rPh>
    <rPh sb="3" eb="5">
      <t>ガッペイ</t>
    </rPh>
    <rPh sb="5" eb="7">
      <t>ショリ</t>
    </rPh>
    <rPh sb="7" eb="10">
      <t>ジョウカソウ</t>
    </rPh>
    <rPh sb="10" eb="12">
      <t>セッチ</t>
    </rPh>
    <rPh sb="12" eb="14">
      <t>セイビ</t>
    </rPh>
    <rPh sb="14" eb="16">
      <t>ジギョウ</t>
    </rPh>
    <rPh sb="16" eb="19">
      <t>ホジョキン</t>
    </rPh>
    <rPh sb="19" eb="21">
      <t>コウフ</t>
    </rPh>
    <rPh sb="21" eb="24">
      <t>シンセイショ</t>
    </rPh>
    <rPh sb="25" eb="26">
      <t>カカ</t>
    </rPh>
    <phoneticPr fontId="6"/>
  </si>
  <si>
    <t>添付書類チェックリスト</t>
    <rPh sb="0" eb="2">
      <t>テンプ</t>
    </rPh>
    <rPh sb="2" eb="4">
      <t>ショルイ</t>
    </rPh>
    <phoneticPr fontId="6"/>
  </si>
  <si>
    <t>備に相当期間を要する区域）である。</t>
    <phoneticPr fontId="6"/>
  </si>
  <si>
    <t>合併処理浄化槽を設置しようとする場所が公共下水道事業認可区域外（又は下水道整</t>
    <rPh sb="0" eb="2">
      <t>ガッペイ</t>
    </rPh>
    <rPh sb="2" eb="4">
      <t>ショリ</t>
    </rPh>
    <rPh sb="4" eb="7">
      <t>ジョウカソウ</t>
    </rPh>
    <rPh sb="8" eb="10">
      <t>セッチ</t>
    </rPh>
    <rPh sb="16" eb="18">
      <t>バショ</t>
    </rPh>
    <rPh sb="19" eb="21">
      <t>コウキョウ</t>
    </rPh>
    <rPh sb="21" eb="24">
      <t>ゲスイドウ</t>
    </rPh>
    <rPh sb="24" eb="26">
      <t>ジギョウ</t>
    </rPh>
    <rPh sb="26" eb="28">
      <t>ニンカ</t>
    </rPh>
    <rPh sb="28" eb="31">
      <t>クイキガイ</t>
    </rPh>
    <rPh sb="32" eb="33">
      <t>マタ</t>
    </rPh>
    <rPh sb="34" eb="36">
      <t>ゲスイ</t>
    </rPh>
    <phoneticPr fontId="6"/>
  </si>
  <si>
    <t>１０人槽以下の合併処理浄化槽を申請者本人が生活の本拠として居住するために一般</t>
    <rPh sb="2" eb="4">
      <t>ニンソウ</t>
    </rPh>
    <rPh sb="4" eb="6">
      <t>イカ</t>
    </rPh>
    <rPh sb="7" eb="9">
      <t>ガッペイ</t>
    </rPh>
    <rPh sb="9" eb="11">
      <t>ショリ</t>
    </rPh>
    <rPh sb="11" eb="14">
      <t>ジョウカソウ</t>
    </rPh>
    <rPh sb="15" eb="18">
      <t>シンセイシャ</t>
    </rPh>
    <rPh sb="18" eb="20">
      <t>ホンニン</t>
    </rPh>
    <rPh sb="21" eb="23">
      <t>セイカツ</t>
    </rPh>
    <rPh sb="24" eb="26">
      <t>ホンキョ</t>
    </rPh>
    <rPh sb="29" eb="31">
      <t>キョジュウ</t>
    </rPh>
    <rPh sb="36" eb="38">
      <t>イッパン</t>
    </rPh>
    <phoneticPr fontId="6"/>
  </si>
  <si>
    <t>住宅（又は公民館、格納庫）に設置しようとしている。</t>
    <phoneticPr fontId="6"/>
  </si>
  <si>
    <t>浄化槽法第５条第１項に基づく設置の届け出の審査又は建築基準法第６条第１項に基</t>
    <phoneticPr fontId="6"/>
  </si>
  <si>
    <t>づく確認を受けている。</t>
    <phoneticPr fontId="6"/>
  </si>
  <si>
    <t>公共事業に伴う移転補償又は本補助金以外の補助金等を受けて合併処理浄化槽を設置</t>
    <phoneticPr fontId="6"/>
  </si>
  <si>
    <t>するものではない。</t>
    <phoneticPr fontId="6"/>
  </si>
  <si>
    <t>これまでに本補助金を受けて設置した合併処理浄化槽を撤去又は使用を中止し、新た</t>
    <phoneticPr fontId="6"/>
  </si>
  <si>
    <t>ただし、天災等による場合を除く。</t>
    <phoneticPr fontId="6"/>
  </si>
  <si>
    <r>
      <rPr>
        <sz val="14"/>
        <rFont val="HGｺﾞｼｯｸE"/>
        <family val="3"/>
        <charset val="128"/>
      </rPr>
      <t>【加算対象区分】</t>
    </r>
    <r>
      <rPr>
        <sz val="12"/>
        <rFont val="ＭＳ 明朝"/>
        <family val="1"/>
        <charset val="128"/>
      </rPr>
      <t>（加算分）</t>
    </r>
    <rPh sb="1" eb="3">
      <t>カサン</t>
    </rPh>
    <rPh sb="3" eb="5">
      <t>タイショウ</t>
    </rPh>
    <rPh sb="5" eb="7">
      <t>クブン</t>
    </rPh>
    <rPh sb="9" eb="11">
      <t>カサン</t>
    </rPh>
    <rPh sb="11" eb="12">
      <t>ブン</t>
    </rPh>
    <phoneticPr fontId="6"/>
  </si>
  <si>
    <r>
      <rPr>
        <sz val="14"/>
        <rFont val="HGｺﾞｼｯｸE"/>
        <family val="3"/>
        <charset val="128"/>
      </rPr>
      <t>【補助対象】</t>
    </r>
    <r>
      <rPr>
        <sz val="12"/>
        <rFont val="ＭＳ 明朝"/>
        <family val="1"/>
        <charset val="128"/>
      </rPr>
      <t>（基本分）　次の①～⑤</t>
    </r>
    <r>
      <rPr>
        <u/>
        <sz val="12"/>
        <rFont val="HG明朝E"/>
        <family val="1"/>
        <charset val="128"/>
      </rPr>
      <t>すべてに該当する場合のみ補助対象</t>
    </r>
    <rPh sb="1" eb="3">
      <t>ホジョ</t>
    </rPh>
    <rPh sb="3" eb="5">
      <t>タイショウ</t>
    </rPh>
    <rPh sb="7" eb="9">
      <t>キホン</t>
    </rPh>
    <rPh sb="9" eb="10">
      <t>ブン</t>
    </rPh>
    <rPh sb="12" eb="13">
      <t>ツギ</t>
    </rPh>
    <rPh sb="21" eb="23">
      <t>ガイトウ</t>
    </rPh>
    <rPh sb="25" eb="27">
      <t>バアイ</t>
    </rPh>
    <rPh sb="29" eb="31">
      <t>ホジョ</t>
    </rPh>
    <rPh sb="31" eb="33">
      <t>タイショウ</t>
    </rPh>
    <phoneticPr fontId="6"/>
  </si>
  <si>
    <r>
      <t>に設置しようとする場合は、補助金を受けた次年度初日から</t>
    </r>
    <r>
      <rPr>
        <u/>
        <sz val="12"/>
        <rFont val="HG明朝E"/>
        <family val="1"/>
        <charset val="128"/>
      </rPr>
      <t>１２年を経過</t>
    </r>
    <r>
      <rPr>
        <sz val="12"/>
        <rFont val="ＭＳ 明朝"/>
        <family val="1"/>
        <charset val="128"/>
      </rPr>
      <t>している。</t>
    </r>
    <phoneticPr fontId="6"/>
  </si>
  <si>
    <r>
      <rPr>
        <sz val="14"/>
        <rFont val="HGｺﾞｼｯｸE"/>
        <family val="3"/>
        <charset val="128"/>
      </rPr>
      <t>【基本分】</t>
    </r>
    <r>
      <rPr>
        <sz val="12"/>
        <rFont val="ＭＳ 明朝"/>
        <family val="1"/>
        <charset val="128"/>
      </rPr>
      <t>　次の①～⑤</t>
    </r>
    <r>
      <rPr>
        <u/>
        <sz val="12"/>
        <rFont val="HG明朝E"/>
        <family val="1"/>
        <charset val="128"/>
      </rPr>
      <t>すべて提出</t>
    </r>
    <r>
      <rPr>
        <sz val="12"/>
        <rFont val="ＭＳ 明朝"/>
        <family val="1"/>
        <charset val="128"/>
      </rPr>
      <t>（必要に応じて⑮～⑳も併せて提出）</t>
    </r>
    <rPh sb="1" eb="3">
      <t>キホン</t>
    </rPh>
    <rPh sb="3" eb="4">
      <t>ブン</t>
    </rPh>
    <rPh sb="6" eb="7">
      <t>ツギ</t>
    </rPh>
    <rPh sb="14" eb="16">
      <t>テイシュツ</t>
    </rPh>
    <phoneticPr fontId="6"/>
  </si>
  <si>
    <t>⑦</t>
    <phoneticPr fontId="6"/>
  </si>
  <si>
    <t>⑧</t>
    <phoneticPr fontId="6"/>
  </si>
  <si>
    <t>⑨</t>
    <phoneticPr fontId="6"/>
  </si>
  <si>
    <t>⑩</t>
    <phoneticPr fontId="6"/>
  </si>
  <si>
    <t>⑪</t>
    <phoneticPr fontId="6"/>
  </si>
  <si>
    <t>⑫</t>
    <phoneticPr fontId="6"/>
  </si>
  <si>
    <t>⑬</t>
    <phoneticPr fontId="6"/>
  </si>
  <si>
    <t>⑭</t>
    <phoneticPr fontId="6"/>
  </si>
  <si>
    <t>審査期間を経過した浄化槽設置届出書の写し又は建築確認通知書の写し</t>
    <phoneticPr fontId="6"/>
  </si>
  <si>
    <t>合併処理浄化槽設置に関する事業計画書</t>
    <phoneticPr fontId="6"/>
  </si>
  <si>
    <t>設置場所の位置図</t>
    <phoneticPr fontId="6"/>
  </si>
  <si>
    <t>建物の平面図</t>
    <phoneticPr fontId="6"/>
  </si>
  <si>
    <t>合併処理浄化槽の配置配管図</t>
    <phoneticPr fontId="6"/>
  </si>
  <si>
    <t>合併処理浄化槽の仕様書</t>
    <phoneticPr fontId="6"/>
  </si>
  <si>
    <t>工事見積書の写し</t>
    <phoneticPr fontId="6"/>
  </si>
  <si>
    <t>収支予算書</t>
    <phoneticPr fontId="6"/>
  </si>
  <si>
    <t>合併処理浄化槽設置整備事業における国庫補助指針に係る登録証の写し</t>
    <phoneticPr fontId="6"/>
  </si>
  <si>
    <t>保証登録証</t>
    <phoneticPr fontId="6"/>
  </si>
  <si>
    <t>登録浄化槽管理票（Ｃ票）</t>
    <phoneticPr fontId="6"/>
  </si>
  <si>
    <t>浄化槽工事業者の浄化槽設備士免状の写し又は特別講習会修了書の写し</t>
    <phoneticPr fontId="6"/>
  </si>
  <si>
    <r>
      <t>市税等の滞納がない証明書</t>
    </r>
    <r>
      <rPr>
        <u/>
        <sz val="12"/>
        <rFont val="HG明朝E"/>
        <family val="1"/>
        <charset val="128"/>
      </rPr>
      <t>（申請者本人分）</t>
    </r>
    <phoneticPr fontId="6"/>
  </si>
  <si>
    <r>
      <t>設置場所に居住していることが確認できる</t>
    </r>
    <r>
      <rPr>
        <u/>
        <sz val="12"/>
        <rFont val="HG明朝E"/>
        <family val="1"/>
        <charset val="128"/>
      </rPr>
      <t>世帯全員の住民票</t>
    </r>
    <r>
      <rPr>
        <sz val="12"/>
        <rFont val="ＭＳ 明朝"/>
        <family val="1"/>
        <charset val="128"/>
      </rPr>
      <t>又は</t>
    </r>
    <r>
      <rPr>
        <u/>
        <sz val="12"/>
        <rFont val="HG明朝E"/>
        <family val="1"/>
        <charset val="128"/>
      </rPr>
      <t>誓約書</t>
    </r>
    <phoneticPr fontId="6"/>
  </si>
  <si>
    <t>⑮</t>
    <phoneticPr fontId="6"/>
  </si>
  <si>
    <t>既製底板コンクリート（ＰＣ板）を使用する場合</t>
    <phoneticPr fontId="6"/>
  </si>
  <si>
    <t>・設置浄化槽の現場条件をクリアする構造計算書及び製品図面</t>
    <phoneticPr fontId="6"/>
  </si>
  <si>
    <t>・製品に関する所定の強度・構造等を証明する書類</t>
    <phoneticPr fontId="6"/>
  </si>
  <si>
    <t>⑯</t>
    <phoneticPr fontId="6"/>
  </si>
  <si>
    <t>単独処理浄化槽を撤去する場合　➩　設置していることを証明する書類</t>
    <phoneticPr fontId="6"/>
  </si>
  <si>
    <t>⑰</t>
    <phoneticPr fontId="6"/>
  </si>
  <si>
    <r>
      <t>設置届受理後、１０日経過していない場合　➩　</t>
    </r>
    <r>
      <rPr>
        <sz val="12"/>
        <rFont val="HG明朝E"/>
        <family val="1"/>
        <charset val="128"/>
      </rPr>
      <t>『維持管理通知書』</t>
    </r>
    <r>
      <rPr>
        <sz val="12"/>
        <rFont val="ＭＳ 明朝"/>
        <family val="1"/>
        <charset val="128"/>
      </rPr>
      <t>の写し</t>
    </r>
    <phoneticPr fontId="6"/>
  </si>
  <si>
    <r>
      <t>・</t>
    </r>
    <r>
      <rPr>
        <sz val="12"/>
        <rFont val="HG明朝E"/>
        <family val="1"/>
        <charset val="128"/>
      </rPr>
      <t>『既製底板コンクリート（ＰＣ板）使用承諾書』</t>
    </r>
    <phoneticPr fontId="6"/>
  </si>
  <si>
    <r>
      <t>　　　　　　　　　　　　　　　　　</t>
    </r>
    <r>
      <rPr>
        <u/>
        <sz val="12"/>
        <rFont val="ＭＳ 明朝"/>
        <family val="1"/>
        <charset val="128"/>
      </rPr>
      <t>（浄化槽維持管理票、保守点検報告書等）</t>
    </r>
    <phoneticPr fontId="6"/>
  </si>
  <si>
    <t>⑱</t>
    <phoneticPr fontId="6"/>
  </si>
  <si>
    <t>合併処理浄化槽の設置場所が駐車スペースの有無</t>
    <phoneticPr fontId="6"/>
  </si>
  <si>
    <t>・駐車スペースではない</t>
    <phoneticPr fontId="6"/>
  </si>
  <si>
    <r>
      <t>・駐車スペースの場合　➩　</t>
    </r>
    <r>
      <rPr>
        <sz val="12"/>
        <rFont val="HG明朝E"/>
        <family val="1"/>
        <charset val="128"/>
      </rPr>
      <t>『評定書』</t>
    </r>
    <r>
      <rPr>
        <sz val="12"/>
        <rFont val="ＭＳ 明朝"/>
        <family val="1"/>
        <charset val="128"/>
      </rPr>
      <t>の写し</t>
    </r>
    <phoneticPr fontId="6"/>
  </si>
  <si>
    <t>⑲</t>
    <phoneticPr fontId="6"/>
  </si>
  <si>
    <t>浄化槽を設置しようとする者と土地の所有者が異なる場合</t>
    <rPh sb="0" eb="3">
      <t>ジョウカソウ</t>
    </rPh>
    <rPh sb="4" eb="6">
      <t>セッチ</t>
    </rPh>
    <rPh sb="12" eb="13">
      <t>モノ</t>
    </rPh>
    <rPh sb="14" eb="16">
      <t>トチ</t>
    </rPh>
    <rPh sb="17" eb="20">
      <t>ショユウシャ</t>
    </rPh>
    <rPh sb="21" eb="22">
      <t>コト</t>
    </rPh>
    <rPh sb="24" eb="26">
      <t>バアイ</t>
    </rPh>
    <phoneticPr fontId="6"/>
  </si>
  <si>
    <r>
      <t>　➩　</t>
    </r>
    <r>
      <rPr>
        <sz val="12"/>
        <rFont val="HG明朝E"/>
        <family val="1"/>
        <charset val="128"/>
      </rPr>
      <t>『合併処理浄化槽設置に関する承諾書』</t>
    </r>
    <phoneticPr fontId="6"/>
  </si>
  <si>
    <t>⑳</t>
    <phoneticPr fontId="6"/>
  </si>
  <si>
    <t>その他、市長が必要と認める書類（</t>
    <rPh sb="2" eb="3">
      <t>タ</t>
    </rPh>
    <rPh sb="4" eb="6">
      <t>シチョウ</t>
    </rPh>
    <rPh sb="7" eb="9">
      <t>ヒツヨウ</t>
    </rPh>
    <rPh sb="10" eb="11">
      <t>ミト</t>
    </rPh>
    <rPh sb="13" eb="15">
      <t>ショルイ</t>
    </rPh>
    <phoneticPr fontId="6"/>
  </si>
  <si>
    <t>宅内配管工事(上限）</t>
    <rPh sb="0" eb="1">
      <t>タク</t>
    </rPh>
    <rPh sb="1" eb="2">
      <t>ナイ</t>
    </rPh>
    <rPh sb="2" eb="4">
      <t>ハイカン</t>
    </rPh>
    <rPh sb="4" eb="6">
      <t>コウジ</t>
    </rPh>
    <phoneticPr fontId="6"/>
  </si>
  <si>
    <t>撤去(上限）</t>
    <rPh sb="0" eb="2">
      <t>テッキョ</t>
    </rPh>
    <phoneticPr fontId="6"/>
  </si>
  <si>
    <t>※</t>
    <phoneticPr fontId="6"/>
  </si>
  <si>
    <r>
      <t>交付申請書の</t>
    </r>
    <r>
      <rPr>
        <u/>
        <sz val="12"/>
        <rFont val="HG明朝E"/>
        <family val="1"/>
        <charset val="128"/>
      </rPr>
      <t>設置場所</t>
    </r>
    <r>
      <rPr>
        <u/>
        <sz val="12"/>
        <rFont val="ＭＳ 明朝"/>
        <family val="1"/>
        <charset val="128"/>
      </rPr>
      <t>（字名、地番の確認）</t>
    </r>
    <r>
      <rPr>
        <sz val="12"/>
        <rFont val="ＭＳ 明朝"/>
        <family val="1"/>
        <charset val="128"/>
      </rPr>
      <t>、</t>
    </r>
    <r>
      <rPr>
        <u/>
        <sz val="12"/>
        <rFont val="HG明朝E"/>
        <family val="1"/>
        <charset val="128"/>
      </rPr>
      <t>着手予定年月日</t>
    </r>
    <r>
      <rPr>
        <u/>
        <sz val="12"/>
        <rFont val="ＭＳ 明朝"/>
        <family val="1"/>
        <charset val="128"/>
      </rPr>
      <t>（申請日より後日であること</t>
    </r>
    <phoneticPr fontId="6"/>
  </si>
  <si>
    <r>
      <rPr>
        <u/>
        <sz val="12"/>
        <rFont val="ＭＳ 明朝"/>
        <family val="1"/>
        <charset val="128"/>
      </rPr>
      <t>の確認）</t>
    </r>
    <r>
      <rPr>
        <sz val="12"/>
        <rFont val="ＭＳ 明朝"/>
        <family val="1"/>
        <charset val="128"/>
      </rPr>
      <t>を注意すること。</t>
    </r>
    <phoneticPr fontId="6"/>
  </si>
  <si>
    <t>水俣市合併処理浄化槽設置整備事業</t>
    <phoneticPr fontId="31"/>
  </si>
  <si>
    <t>◆　合併処理浄化槽設置工事について</t>
    <rPh sb="2" eb="4">
      <t>ガッペイ</t>
    </rPh>
    <rPh sb="4" eb="6">
      <t>ショリ</t>
    </rPh>
    <rPh sb="6" eb="9">
      <t>ジョウカソウ</t>
    </rPh>
    <rPh sb="9" eb="11">
      <t>セッチ</t>
    </rPh>
    <rPh sb="11" eb="13">
      <t>コウジ</t>
    </rPh>
    <phoneticPr fontId="31"/>
  </si>
  <si>
    <t>　　熊本県浄化槽協会が発行している浄化槽運用指針「浄化槽工事の技術上</t>
    <rPh sb="2" eb="5">
      <t>クマモトケン</t>
    </rPh>
    <rPh sb="5" eb="8">
      <t>ジョウカソウ</t>
    </rPh>
    <rPh sb="8" eb="10">
      <t>キョウカイ</t>
    </rPh>
    <rPh sb="11" eb="13">
      <t>ハッコウ</t>
    </rPh>
    <rPh sb="17" eb="20">
      <t>ジョウカソウ</t>
    </rPh>
    <rPh sb="20" eb="22">
      <t>ウンヨウ</t>
    </rPh>
    <rPh sb="22" eb="24">
      <t>シシン</t>
    </rPh>
    <rPh sb="25" eb="28">
      <t>ジョウカソウ</t>
    </rPh>
    <rPh sb="28" eb="30">
      <t>コウジ</t>
    </rPh>
    <rPh sb="31" eb="33">
      <t>ギジュツ</t>
    </rPh>
    <rPh sb="33" eb="34">
      <t>ジョウ</t>
    </rPh>
    <phoneticPr fontId="31"/>
  </si>
  <si>
    <t>　の実務マニュアル」及び市の基準、指導に基づいて施工してください。</t>
    <phoneticPr fontId="31"/>
  </si>
  <si>
    <t>　　施工の基準は、市が独自に定めた基準がある場合、市の基準が優先され</t>
    <phoneticPr fontId="31"/>
  </si>
  <si>
    <t>　ます。</t>
    <phoneticPr fontId="31"/>
  </si>
  <si>
    <t>◆　施工前の留意事項について</t>
    <rPh sb="2" eb="4">
      <t>セコウ</t>
    </rPh>
    <rPh sb="4" eb="5">
      <t>マエ</t>
    </rPh>
    <rPh sb="6" eb="8">
      <t>リュウイ</t>
    </rPh>
    <rPh sb="8" eb="10">
      <t>ジコウ</t>
    </rPh>
    <phoneticPr fontId="31"/>
  </si>
  <si>
    <t>　〇交付決定がなされる前に事前着工を行わないでください。</t>
    <rPh sb="2" eb="4">
      <t>コウフ</t>
    </rPh>
    <rPh sb="4" eb="6">
      <t>ケッテイ</t>
    </rPh>
    <rPh sb="11" eb="12">
      <t>マエ</t>
    </rPh>
    <rPh sb="13" eb="15">
      <t>ジゼン</t>
    </rPh>
    <rPh sb="15" eb="17">
      <t>チャッコウ</t>
    </rPh>
    <rPh sb="18" eb="19">
      <t>オコナ</t>
    </rPh>
    <phoneticPr fontId="31"/>
  </si>
  <si>
    <t>　〇浄化槽の機能が十分に発揮できるよう、設置場所に留意してください。</t>
    <rPh sb="2" eb="5">
      <t>ジョウカソウ</t>
    </rPh>
    <rPh sb="6" eb="8">
      <t>キノウ</t>
    </rPh>
    <rPh sb="9" eb="11">
      <t>ジュウブン</t>
    </rPh>
    <rPh sb="12" eb="14">
      <t>ハッキ</t>
    </rPh>
    <rPh sb="20" eb="22">
      <t>セッチ</t>
    </rPh>
    <rPh sb="22" eb="24">
      <t>バショ</t>
    </rPh>
    <rPh sb="25" eb="27">
      <t>リュウイ</t>
    </rPh>
    <phoneticPr fontId="31"/>
  </si>
  <si>
    <t>　〇掘削の深さが１．５ｍを超える場合は原則として土留工を施し、事故が</t>
    <rPh sb="2" eb="4">
      <t>クッサク</t>
    </rPh>
    <rPh sb="5" eb="6">
      <t>フカ</t>
    </rPh>
    <rPh sb="13" eb="14">
      <t>コ</t>
    </rPh>
    <rPh sb="16" eb="18">
      <t>バアイ</t>
    </rPh>
    <rPh sb="19" eb="21">
      <t>ゲンソク</t>
    </rPh>
    <rPh sb="24" eb="26">
      <t>ドドメ</t>
    </rPh>
    <rPh sb="26" eb="27">
      <t>コウ</t>
    </rPh>
    <rPh sb="28" eb="29">
      <t>ホドコ</t>
    </rPh>
    <rPh sb="31" eb="33">
      <t>ジコ</t>
    </rPh>
    <phoneticPr fontId="31"/>
  </si>
  <si>
    <t>　　発生しないよう十分に留意してください。</t>
    <phoneticPr fontId="31"/>
  </si>
  <si>
    <t>　〇浄化槽の設置場所上部が駐車場となる場合等は特殊工事を行なうか、支</t>
    <rPh sb="2" eb="5">
      <t>ジョウカソウ</t>
    </rPh>
    <rPh sb="6" eb="8">
      <t>セッチ</t>
    </rPh>
    <rPh sb="8" eb="10">
      <t>バショ</t>
    </rPh>
    <rPh sb="10" eb="12">
      <t>ジョウブ</t>
    </rPh>
    <rPh sb="13" eb="15">
      <t>チュウシャ</t>
    </rPh>
    <rPh sb="15" eb="16">
      <t>バ</t>
    </rPh>
    <rPh sb="19" eb="21">
      <t>バアイ</t>
    </rPh>
    <rPh sb="21" eb="22">
      <t>ラ</t>
    </rPh>
    <rPh sb="23" eb="25">
      <t>トクシュ</t>
    </rPh>
    <rPh sb="25" eb="27">
      <t>コウジ</t>
    </rPh>
    <rPh sb="28" eb="29">
      <t>オコ</t>
    </rPh>
    <phoneticPr fontId="31"/>
  </si>
  <si>
    <t>　　柱レス対応の浄化槽を設置する必要があるため、事前に調査検討をお願</t>
    <phoneticPr fontId="31"/>
  </si>
  <si>
    <t>　　いします。</t>
    <phoneticPr fontId="31"/>
  </si>
  <si>
    <t>　〇放流先が道路側溝または水路の場合、施設管理者との協議が必要な場合</t>
    <rPh sb="2" eb="4">
      <t>ホウリュウ</t>
    </rPh>
    <rPh sb="4" eb="5">
      <t>サキ</t>
    </rPh>
    <rPh sb="6" eb="8">
      <t>ドウロ</t>
    </rPh>
    <rPh sb="8" eb="10">
      <t>ソッコウ</t>
    </rPh>
    <rPh sb="13" eb="15">
      <t>スイロ</t>
    </rPh>
    <rPh sb="16" eb="18">
      <t>バアイ</t>
    </rPh>
    <rPh sb="19" eb="21">
      <t>シセツ</t>
    </rPh>
    <rPh sb="21" eb="24">
      <t>カンリシャ</t>
    </rPh>
    <rPh sb="26" eb="28">
      <t>キョウギ</t>
    </rPh>
    <rPh sb="29" eb="31">
      <t>ヒツヨウ</t>
    </rPh>
    <rPh sb="32" eb="34">
      <t>バアイ</t>
    </rPh>
    <phoneticPr fontId="31"/>
  </si>
  <si>
    <t>　　があるため、事前に確認してください。</t>
    <phoneticPr fontId="31"/>
  </si>
  <si>
    <t>　〇浄化槽設置工事にあたり、特殊な事情がある場合は、事前に水俣保健所</t>
    <rPh sb="2" eb="5">
      <t>ジョウカソウ</t>
    </rPh>
    <rPh sb="5" eb="7">
      <t>セッチ</t>
    </rPh>
    <rPh sb="7" eb="9">
      <t>コウジ</t>
    </rPh>
    <rPh sb="14" eb="16">
      <t>トクシュ</t>
    </rPh>
    <rPh sb="17" eb="19">
      <t>ジジョウ</t>
    </rPh>
    <rPh sb="22" eb="24">
      <t>バアイ</t>
    </rPh>
    <rPh sb="26" eb="28">
      <t>ジゼン</t>
    </rPh>
    <rPh sb="29" eb="31">
      <t>ミナマタ</t>
    </rPh>
    <rPh sb="31" eb="34">
      <t>ホケンジョ</t>
    </rPh>
    <phoneticPr fontId="31"/>
  </si>
  <si>
    <t>　　や熊本県浄化槽協会等に協議してください。</t>
    <phoneticPr fontId="31"/>
  </si>
  <si>
    <t>◆　工事写真の管理について</t>
    <rPh sb="7" eb="9">
      <t>カンリ</t>
    </rPh>
    <phoneticPr fontId="31"/>
  </si>
  <si>
    <t>　　工事中の写真については、次の工程ごとに撮影してください。</t>
    <rPh sb="2" eb="5">
      <t>コウジチュウ</t>
    </rPh>
    <rPh sb="6" eb="8">
      <t>シャシン</t>
    </rPh>
    <rPh sb="14" eb="15">
      <t>ツギ</t>
    </rPh>
    <rPh sb="16" eb="18">
      <t>コウテイ</t>
    </rPh>
    <rPh sb="21" eb="23">
      <t>サツエイ</t>
    </rPh>
    <phoneticPr fontId="31"/>
  </si>
  <si>
    <t>１．着工前</t>
    <rPh sb="2" eb="4">
      <t>チャッコウ</t>
    </rPh>
    <rPh sb="4" eb="5">
      <t>マエ</t>
    </rPh>
    <phoneticPr fontId="31"/>
  </si>
  <si>
    <t>工　程　等</t>
    <rPh sb="0" eb="1">
      <t>コウ</t>
    </rPh>
    <rPh sb="2" eb="3">
      <t>ホド</t>
    </rPh>
    <rPh sb="4" eb="5">
      <t>ラ</t>
    </rPh>
    <phoneticPr fontId="31"/>
  </si>
  <si>
    <t>注　意　事　項</t>
    <rPh sb="0" eb="1">
      <t>チュウ</t>
    </rPh>
    <rPh sb="2" eb="3">
      <t>イ</t>
    </rPh>
    <rPh sb="4" eb="5">
      <t>コト</t>
    </rPh>
    <rPh sb="6" eb="7">
      <t>コウ</t>
    </rPh>
    <phoneticPr fontId="31"/>
  </si>
  <si>
    <t>【写真№１】</t>
    <rPh sb="1" eb="3">
      <t>シャシン</t>
    </rPh>
    <phoneticPr fontId="31"/>
  </si>
  <si>
    <t>　家屋の全景が確認できる写真</t>
    <phoneticPr fontId="31"/>
  </si>
  <si>
    <t>□</t>
    <phoneticPr fontId="31"/>
  </si>
  <si>
    <t>家屋の全景が写っていること。</t>
    <rPh sb="3" eb="5">
      <t>ゼンケイ</t>
    </rPh>
    <rPh sb="6" eb="7">
      <t>ウツ</t>
    </rPh>
    <phoneticPr fontId="31"/>
  </si>
  <si>
    <t>（浄化槽設置場所含む。）</t>
    <rPh sb="1" eb="4">
      <t>ジョウカソウ</t>
    </rPh>
    <rPh sb="4" eb="6">
      <t>セッチ</t>
    </rPh>
    <rPh sb="6" eb="8">
      <t>バショ</t>
    </rPh>
    <rPh sb="8" eb="9">
      <t>フク</t>
    </rPh>
    <phoneticPr fontId="6"/>
  </si>
  <si>
    <t>【写真№２】</t>
    <rPh sb="1" eb="3">
      <t>シャシン</t>
    </rPh>
    <phoneticPr fontId="31"/>
  </si>
  <si>
    <t>　浄化槽設備士が実地に監督しているこ</t>
    <phoneticPr fontId="31"/>
  </si>
  <si>
    <t>設置予定地、地面、家屋ととも</t>
    <phoneticPr fontId="31"/>
  </si>
  <si>
    <t>　とを証する写真</t>
    <phoneticPr fontId="31"/>
  </si>
  <si>
    <t>に写っていること。</t>
    <phoneticPr fontId="31"/>
  </si>
  <si>
    <t>浄化槽設備士顔写真</t>
    <phoneticPr fontId="31"/>
  </si>
  <si>
    <t>標識板・黒板</t>
    <phoneticPr fontId="31"/>
  </si>
  <si>
    <t>２．基礎工事</t>
    <rPh sb="2" eb="4">
      <t>キソ</t>
    </rPh>
    <rPh sb="4" eb="6">
      <t>コウジ</t>
    </rPh>
    <phoneticPr fontId="31"/>
  </si>
  <si>
    <t>【写真№３】</t>
    <rPh sb="1" eb="3">
      <t>シャシン</t>
    </rPh>
    <phoneticPr fontId="31"/>
  </si>
  <si>
    <t>　栗石又は砕石地業を行ったことがわか</t>
    <rPh sb="1" eb="2">
      <t>クリ</t>
    </rPh>
    <rPh sb="2" eb="3">
      <t>イシ</t>
    </rPh>
    <rPh sb="3" eb="4">
      <t>マタ</t>
    </rPh>
    <rPh sb="5" eb="7">
      <t>サイセキ</t>
    </rPh>
    <rPh sb="7" eb="8">
      <t>チ</t>
    </rPh>
    <rPh sb="8" eb="9">
      <t>ギョウ</t>
    </rPh>
    <rPh sb="10" eb="11">
      <t>イ</t>
    </rPh>
    <phoneticPr fontId="31"/>
  </si>
  <si>
    <t>栗石又は砕石の突き固めが終了</t>
    <phoneticPr fontId="31"/>
  </si>
  <si>
    <t>　る写真</t>
    <phoneticPr fontId="31"/>
  </si>
  <si>
    <t>後、スケールを使用し、厚さが</t>
    <phoneticPr fontId="31"/>
  </si>
  <si>
    <t>確認できること。</t>
    <phoneticPr fontId="31"/>
  </si>
  <si>
    <t>規定の厚さ  100㎜以上</t>
    <phoneticPr fontId="31"/>
  </si>
  <si>
    <t>黒板</t>
    <phoneticPr fontId="31"/>
  </si>
  <si>
    <t>【写真№４】</t>
    <phoneticPr fontId="31"/>
  </si>
  <si>
    <t>　捨てコンクリート又はから練りの厚さ</t>
    <rPh sb="1" eb="2">
      <t>ス</t>
    </rPh>
    <rPh sb="9" eb="10">
      <t>マタ</t>
    </rPh>
    <rPh sb="13" eb="14">
      <t>ネ</t>
    </rPh>
    <rPh sb="16" eb="17">
      <t>アツ</t>
    </rPh>
    <phoneticPr fontId="31"/>
  </si>
  <si>
    <t>スケールを使用し、厚さが確認</t>
    <phoneticPr fontId="31"/>
  </si>
  <si>
    <t>　がわかる写真</t>
    <phoneticPr fontId="6"/>
  </si>
  <si>
    <t>できること。</t>
    <phoneticPr fontId="31"/>
  </si>
  <si>
    <t>捨てコンの厚み　50㎜以上</t>
    <phoneticPr fontId="31"/>
  </si>
  <si>
    <t>（現場打ち）</t>
    <rPh sb="1" eb="3">
      <t>ゲンバ</t>
    </rPh>
    <rPh sb="3" eb="4">
      <t>ウ</t>
    </rPh>
    <phoneticPr fontId="6"/>
  </si>
  <si>
    <t>から練り　　　　30mm以上</t>
    <rPh sb="2" eb="3">
      <t>ネ</t>
    </rPh>
    <rPh sb="12" eb="14">
      <t>イジョウ</t>
    </rPh>
    <phoneticPr fontId="6"/>
  </si>
  <si>
    <t>（ＰＣ板使用）</t>
    <rPh sb="3" eb="6">
      <t>イタシヨウ</t>
    </rPh>
    <phoneticPr fontId="6"/>
  </si>
  <si>
    <t>黒板</t>
    <rPh sb="0" eb="2">
      <t>コクバン</t>
    </rPh>
    <phoneticPr fontId="31"/>
  </si>
  <si>
    <t>【写真№５】</t>
    <rPh sb="1" eb="3">
      <t>シャシン</t>
    </rPh>
    <phoneticPr fontId="31"/>
  </si>
  <si>
    <t>　基礎コンクリートの配筋の状態がわか</t>
    <rPh sb="1" eb="3">
      <t>キソ</t>
    </rPh>
    <rPh sb="10" eb="11">
      <t>クバ</t>
    </rPh>
    <rPh sb="11" eb="12">
      <t>スジ</t>
    </rPh>
    <rPh sb="13" eb="15">
      <t>ジョウタイ</t>
    </rPh>
    <phoneticPr fontId="31"/>
  </si>
  <si>
    <t>型枠及び配筋後の状態のわかる</t>
    <phoneticPr fontId="31"/>
  </si>
  <si>
    <t>もの、ピッチがわかるスケール</t>
    <phoneticPr fontId="31"/>
  </si>
  <si>
    <t>とともに写っていること。</t>
    <phoneticPr fontId="31"/>
  </si>
  <si>
    <t>配筋　D10-@200（シングル）</t>
    <phoneticPr fontId="31"/>
  </si>
  <si>
    <t>設備士顔写真</t>
    <phoneticPr fontId="31"/>
  </si>
  <si>
    <t>【写真№６】</t>
    <phoneticPr fontId="31"/>
  </si>
  <si>
    <t>　基礎コンクリートの厚さと広さがわか</t>
    <rPh sb="1" eb="3">
      <t>キソ</t>
    </rPh>
    <rPh sb="10" eb="11">
      <t>アツ</t>
    </rPh>
    <rPh sb="13" eb="14">
      <t>ヒロ</t>
    </rPh>
    <phoneticPr fontId="31"/>
  </si>
  <si>
    <t>養成後に型枠をはずし、設備士</t>
    <phoneticPr fontId="31"/>
  </si>
  <si>
    <t>　る写真</t>
    <phoneticPr fontId="6"/>
  </si>
  <si>
    <t>が基礎コンクリート上に乗り、</t>
    <phoneticPr fontId="31"/>
  </si>
  <si>
    <t>コンクリート厚のわかるスケー</t>
    <phoneticPr fontId="31"/>
  </si>
  <si>
    <t>ルとともに写っていること。</t>
    <phoneticPr fontId="31"/>
  </si>
  <si>
    <t>基礎コンの厚み　150㎜以上</t>
    <phoneticPr fontId="31"/>
  </si>
  <si>
    <t>基礎コンの広さ　</t>
    <rPh sb="5" eb="6">
      <t>ヒロ</t>
    </rPh>
    <phoneticPr fontId="31"/>
  </si>
  <si>
    <t>浄化槽の外径寸法から前後左右</t>
    <rPh sb="0" eb="3">
      <t>ジョウカソウ</t>
    </rPh>
    <rPh sb="4" eb="5">
      <t>ガイ</t>
    </rPh>
    <rPh sb="5" eb="6">
      <t>ケイ</t>
    </rPh>
    <rPh sb="6" eb="8">
      <t>スンポウ</t>
    </rPh>
    <rPh sb="10" eb="12">
      <t>ゼンゴ</t>
    </rPh>
    <rPh sb="12" eb="14">
      <t>サユウ</t>
    </rPh>
    <phoneticPr fontId="6"/>
  </si>
  <si>
    <t>に＋200㎜以上必要</t>
    <rPh sb="6" eb="8">
      <t>イジョウ</t>
    </rPh>
    <rPh sb="8" eb="10">
      <t>ヒツヨウ</t>
    </rPh>
    <phoneticPr fontId="6"/>
  </si>
  <si>
    <t>●既製底板コンクリート（ＰＣ板）設置工事</t>
    <rPh sb="1" eb="5">
      <t>キセイテイバン</t>
    </rPh>
    <rPh sb="14" eb="15">
      <t>イタ</t>
    </rPh>
    <rPh sb="16" eb="18">
      <t>セッチ</t>
    </rPh>
    <rPh sb="18" eb="20">
      <t>コウジ</t>
    </rPh>
    <phoneticPr fontId="31"/>
  </si>
  <si>
    <t>【中間検査】</t>
    <rPh sb="1" eb="3">
      <t>チュウカン</t>
    </rPh>
    <rPh sb="3" eb="5">
      <t>ケンサ</t>
    </rPh>
    <phoneticPr fontId="31"/>
  </si>
  <si>
    <t>　既製底板コンクリート（ＰＣ板）設置</t>
    <rPh sb="1" eb="3">
      <t>キセイ</t>
    </rPh>
    <rPh sb="3" eb="5">
      <t>テイバン</t>
    </rPh>
    <rPh sb="14" eb="15">
      <t>バン</t>
    </rPh>
    <rPh sb="16" eb="18">
      <t>セッチ</t>
    </rPh>
    <phoneticPr fontId="31"/>
  </si>
  <si>
    <t>製造番号・型式番号等の確認</t>
    <rPh sb="0" eb="4">
      <t>セイゾウバンゴウ</t>
    </rPh>
    <rPh sb="5" eb="7">
      <t>ケイシキ</t>
    </rPh>
    <rPh sb="7" eb="9">
      <t>バンゴウ</t>
    </rPh>
    <rPh sb="9" eb="10">
      <t>トウ</t>
    </rPh>
    <rPh sb="11" eb="13">
      <t>カクニン</t>
    </rPh>
    <phoneticPr fontId="31"/>
  </si>
  <si>
    <t>　工事に係る検査</t>
    <rPh sb="1" eb="3">
      <t>コウジ</t>
    </rPh>
    <rPh sb="4" eb="5">
      <t>カカ</t>
    </rPh>
    <rPh sb="6" eb="8">
      <t>ケンサ</t>
    </rPh>
    <phoneticPr fontId="31"/>
  </si>
  <si>
    <t>ＰＣ板の全体の寸法、板厚の確</t>
    <rPh sb="2" eb="3">
      <t>バン</t>
    </rPh>
    <rPh sb="4" eb="6">
      <t>ゼンタイ</t>
    </rPh>
    <rPh sb="7" eb="9">
      <t>スンポウ</t>
    </rPh>
    <rPh sb="10" eb="12">
      <t>イタアツ</t>
    </rPh>
    <rPh sb="13" eb="14">
      <t>カク</t>
    </rPh>
    <phoneticPr fontId="6"/>
  </si>
  <si>
    <t>認</t>
    <rPh sb="0" eb="1">
      <t>ニン</t>
    </rPh>
    <phoneticPr fontId="6"/>
  </si>
  <si>
    <t>　※中間検査を受検する場合は、必ず事前予約を取ること。</t>
    <rPh sb="2" eb="4">
      <t>チュウカン</t>
    </rPh>
    <rPh sb="4" eb="6">
      <t>ケンサ</t>
    </rPh>
    <rPh sb="7" eb="9">
      <t>ジュケン</t>
    </rPh>
    <rPh sb="11" eb="13">
      <t>バアイ</t>
    </rPh>
    <rPh sb="15" eb="16">
      <t>カナラ</t>
    </rPh>
    <rPh sb="17" eb="19">
      <t>ジゼン</t>
    </rPh>
    <rPh sb="19" eb="21">
      <t>ヨヤク</t>
    </rPh>
    <rPh sb="22" eb="23">
      <t>ト</t>
    </rPh>
    <phoneticPr fontId="6"/>
  </si>
  <si>
    <t>３．据付工事</t>
    <rPh sb="2" eb="4">
      <t>スエツケ</t>
    </rPh>
    <rPh sb="4" eb="6">
      <t>コウジ</t>
    </rPh>
    <phoneticPr fontId="31"/>
  </si>
  <si>
    <t>【写真№７】</t>
    <rPh sb="1" eb="3">
      <t>シャシン</t>
    </rPh>
    <phoneticPr fontId="31"/>
  </si>
  <si>
    <t>　浄化槽の搬入状況がわかる写真</t>
    <rPh sb="1" eb="4">
      <t>ジョウカソウ</t>
    </rPh>
    <rPh sb="5" eb="7">
      <t>ハンニュウ</t>
    </rPh>
    <rPh sb="7" eb="9">
      <t>ジョウキョウ</t>
    </rPh>
    <rPh sb="13" eb="15">
      <t>シャシン</t>
    </rPh>
    <phoneticPr fontId="31"/>
  </si>
  <si>
    <t>現場での浄化槽の搬入状況及び</t>
    <phoneticPr fontId="31"/>
  </si>
  <si>
    <t>浄化槽に明記されている形式・</t>
    <phoneticPr fontId="31"/>
  </si>
  <si>
    <t>人槽が写っていること。</t>
    <phoneticPr fontId="31"/>
  </si>
  <si>
    <t>【写真№８】</t>
    <rPh sb="1" eb="3">
      <t>シャシン</t>
    </rPh>
    <phoneticPr fontId="31"/>
  </si>
  <si>
    <t>　水張りを行ない、本体の水平を確認し</t>
    <rPh sb="1" eb="2">
      <t>ミズ</t>
    </rPh>
    <rPh sb="2" eb="3">
      <t>バ</t>
    </rPh>
    <rPh sb="5" eb="6">
      <t>オコ</t>
    </rPh>
    <rPh sb="9" eb="11">
      <t>ホンタイ</t>
    </rPh>
    <rPh sb="12" eb="14">
      <t>スイヘイ</t>
    </rPh>
    <rPh sb="15" eb="16">
      <t>アキラ</t>
    </rPh>
    <rPh sb="16" eb="17">
      <t>シノブ</t>
    </rPh>
    <phoneticPr fontId="31"/>
  </si>
  <si>
    <t>以下の道具が写っていること。</t>
    <phoneticPr fontId="31"/>
  </si>
  <si>
    <t>　ている写真</t>
    <phoneticPr fontId="31"/>
  </si>
  <si>
    <t>ア．本体の水平を確認するため</t>
    <phoneticPr fontId="31"/>
  </si>
  <si>
    <t>　　の水準器</t>
    <phoneticPr fontId="31"/>
  </si>
  <si>
    <t>イ．水張り及び水締めに用いる</t>
    <phoneticPr fontId="31"/>
  </si>
  <si>
    <t>　　ホース</t>
    <phoneticPr fontId="31"/>
  </si>
  <si>
    <t>【写真№９】</t>
    <rPh sb="1" eb="3">
      <t>シャシン</t>
    </rPh>
    <phoneticPr fontId="31"/>
  </si>
  <si>
    <t>　埋戻しの作業を行なっている写真</t>
    <rPh sb="1" eb="2">
      <t>ウ</t>
    </rPh>
    <rPh sb="2" eb="3">
      <t>モド</t>
    </rPh>
    <rPh sb="5" eb="7">
      <t>サギョウ</t>
    </rPh>
    <rPh sb="8" eb="9">
      <t>オコ</t>
    </rPh>
    <rPh sb="14" eb="16">
      <t>シャシン</t>
    </rPh>
    <phoneticPr fontId="31"/>
  </si>
  <si>
    <t>ア．突き固め用の器具</t>
    <phoneticPr fontId="31"/>
  </si>
  <si>
    <t>イ．埋め戻しに用いている土砂</t>
    <phoneticPr fontId="31"/>
  </si>
  <si>
    <t>（本体を傷つけるおそれのある</t>
    <phoneticPr fontId="31"/>
  </si>
  <si>
    <t>　石等が入っていない土砂）</t>
    <phoneticPr fontId="31"/>
  </si>
  <si>
    <t>４．上部スラブコンクリート工事</t>
    <rPh sb="2" eb="4">
      <t>ジョウブ</t>
    </rPh>
    <rPh sb="13" eb="15">
      <t>コウジ</t>
    </rPh>
    <phoneticPr fontId="31"/>
  </si>
  <si>
    <t>【写真№１０】</t>
    <rPh sb="1" eb="3">
      <t>シャシン</t>
    </rPh>
    <phoneticPr fontId="31"/>
  </si>
  <si>
    <t>　上部スラブの配筋の状態がわかる写真</t>
    <rPh sb="1" eb="3">
      <t>ジョウブ</t>
    </rPh>
    <rPh sb="7" eb="9">
      <t>スジノ</t>
    </rPh>
    <rPh sb="9" eb="12">
      <t>ジョウタイガ</t>
    </rPh>
    <rPh sb="15" eb="17">
      <t>シャシン</t>
    </rPh>
    <phoneticPr fontId="31"/>
  </si>
  <si>
    <t>配筋の状態がわかるもの、ピッ</t>
    <phoneticPr fontId="31"/>
  </si>
  <si>
    <t>チがわかるスケールとともに写</t>
    <phoneticPr fontId="31"/>
  </si>
  <si>
    <t>っていること。</t>
    <phoneticPr fontId="31"/>
  </si>
  <si>
    <t>開口補強筋 4-D13（シングル）</t>
    <phoneticPr fontId="31"/>
  </si>
  <si>
    <t>【写真№１１】</t>
    <rPh sb="1" eb="3">
      <t>シャシン</t>
    </rPh>
    <phoneticPr fontId="31"/>
  </si>
  <si>
    <t>　上部スラブコンクリートを打ったこと</t>
    <rPh sb="1" eb="3">
      <t>ジョウブ</t>
    </rPh>
    <rPh sb="13" eb="14">
      <t>ウ</t>
    </rPh>
    <phoneticPr fontId="31"/>
  </si>
  <si>
    <t>コンクリートの養生後、コンク</t>
    <phoneticPr fontId="31"/>
  </si>
  <si>
    <t>　がわかる写真</t>
    <phoneticPr fontId="31"/>
  </si>
  <si>
    <t>リート厚がわかるように、スケ</t>
    <phoneticPr fontId="31"/>
  </si>
  <si>
    <t>ールとともに写っていること。</t>
    <phoneticPr fontId="31"/>
  </si>
  <si>
    <t>スラブの厚み　100㎜以上</t>
    <phoneticPr fontId="31"/>
  </si>
  <si>
    <t>スラブの広さ　</t>
    <rPh sb="4" eb="5">
      <t>ヒロ</t>
    </rPh>
    <phoneticPr fontId="31"/>
  </si>
  <si>
    <t>黒板</t>
  </si>
  <si>
    <t>【写真№１２】</t>
    <rPh sb="1" eb="3">
      <t>シャシン</t>
    </rPh>
    <phoneticPr fontId="31"/>
  </si>
  <si>
    <t>　かさ上げ状況のわかる写真</t>
    <phoneticPr fontId="31"/>
  </si>
  <si>
    <t>バルブ上端からマンホールまで</t>
    <phoneticPr fontId="31"/>
  </si>
  <si>
    <t>の距離がわかるようスケールを</t>
    <phoneticPr fontId="31"/>
  </si>
  <si>
    <t>あて、高さが確認できること。</t>
    <phoneticPr fontId="31"/>
  </si>
  <si>
    <t>の距離450㎜以内。</t>
    <phoneticPr fontId="31"/>
  </si>
  <si>
    <t>かさ上げの高さ300㎜以内。</t>
    <phoneticPr fontId="31"/>
  </si>
  <si>
    <t>　撤去前の写真</t>
    <rPh sb="1" eb="3">
      <t>テッキョ</t>
    </rPh>
    <rPh sb="3" eb="4">
      <t>マエ</t>
    </rPh>
    <rPh sb="5" eb="7">
      <t>シャシン</t>
    </rPh>
    <phoneticPr fontId="31"/>
  </si>
  <si>
    <t>撤去前の状況がわかること。</t>
    <rPh sb="0" eb="2">
      <t>テッキョ</t>
    </rPh>
    <rPh sb="2" eb="3">
      <t>マエ</t>
    </rPh>
    <rPh sb="4" eb="6">
      <t>ジョウキョウ</t>
    </rPh>
    <phoneticPr fontId="31"/>
  </si>
  <si>
    <t>　撤去状況の写真</t>
    <rPh sb="6" eb="8">
      <t>シャシン</t>
    </rPh>
    <phoneticPr fontId="31"/>
  </si>
  <si>
    <t>撤去中の状況がわかること。</t>
    <rPh sb="0" eb="2">
      <t>テッキョ</t>
    </rPh>
    <rPh sb="2" eb="3">
      <t>チュウ</t>
    </rPh>
    <rPh sb="4" eb="6">
      <t>ジョウキョウ</t>
    </rPh>
    <phoneticPr fontId="31"/>
  </si>
  <si>
    <t>【写真№３】</t>
    <phoneticPr fontId="31"/>
  </si>
  <si>
    <t>　撤去後の写真</t>
    <phoneticPr fontId="31"/>
  </si>
  <si>
    <t>撤去後の状況がわかること。</t>
    <phoneticPr fontId="31"/>
  </si>
  <si>
    <t>ＰＣ板の設置後に水平が取れて</t>
    <rPh sb="2" eb="3">
      <t>バン</t>
    </rPh>
    <rPh sb="4" eb="6">
      <t>セッチ</t>
    </rPh>
    <rPh sb="6" eb="7">
      <t>ゴ</t>
    </rPh>
    <rPh sb="8" eb="10">
      <t>スイヘイ</t>
    </rPh>
    <rPh sb="11" eb="12">
      <t>ト</t>
    </rPh>
    <phoneticPr fontId="6"/>
  </si>
  <si>
    <t>いることの確認</t>
    <rPh sb="5" eb="7">
      <t>カクニン</t>
    </rPh>
    <phoneticPr fontId="6"/>
  </si>
  <si>
    <t>浄化槽の設置後に水平が取れて</t>
    <rPh sb="0" eb="3">
      <t>ジョウカソウ</t>
    </rPh>
    <rPh sb="4" eb="6">
      <t>セッチ</t>
    </rPh>
    <rPh sb="6" eb="7">
      <t>ゴ</t>
    </rPh>
    <rPh sb="8" eb="10">
      <t>スイヘイ</t>
    </rPh>
    <rPh sb="11" eb="12">
      <t>ト</t>
    </rPh>
    <phoneticPr fontId="6"/>
  </si>
  <si>
    <t>　　　既製底板コンクリート【プレキャストコンクリート底板</t>
    <rPh sb="3" eb="5">
      <t>キセイ</t>
    </rPh>
    <rPh sb="5" eb="7">
      <t>テイバン</t>
    </rPh>
    <rPh sb="26" eb="28">
      <t>テイバン</t>
    </rPh>
    <phoneticPr fontId="31"/>
  </si>
  <si>
    <t>　　　（ＰＣ板）】の使用について</t>
    <phoneticPr fontId="31"/>
  </si>
  <si>
    <t>水俣市上下水道局経営管理係　TEL：０９６６－６１－１６２７</t>
    <phoneticPr fontId="6"/>
  </si>
  <si>
    <t>◆</t>
    <phoneticPr fontId="6"/>
  </si>
  <si>
    <t>合併処理浄化槽とは・・・</t>
    <phoneticPr fontId="6"/>
  </si>
  <si>
    <t>　トイレの汚水（し尿）や台所・風呂などからの排水をきれいな水にして放流するための設</t>
    <phoneticPr fontId="6"/>
  </si>
  <si>
    <t>備で、設置すると家の周りの匂いや汚れが減り、生活環境がよくなります。</t>
    <phoneticPr fontId="6"/>
  </si>
  <si>
    <t>補助金の概要</t>
    <phoneticPr fontId="6"/>
  </si>
  <si>
    <t>　水俣市では、公共下水道が整備されていない地域で、住宅に合併処理浄化槽を設置する方</t>
    <phoneticPr fontId="6"/>
  </si>
  <si>
    <t>に補助金を交付しています。</t>
    <phoneticPr fontId="6"/>
  </si>
  <si>
    <t>補助金を申請できる方</t>
    <phoneticPr fontId="6"/>
  </si>
  <si>
    <t>　公共下水道が整備されていない地域で、住宅や公民館などに合併処理浄化槽を設置する方</t>
    <phoneticPr fontId="6"/>
  </si>
  <si>
    <t>（住宅については、申請者本人が生活の本拠として居住する場合に限ります。）</t>
    <phoneticPr fontId="6"/>
  </si>
  <si>
    <t>※　ただし、公共事業に伴う移転補償又はこの補助金以外の補助金等を受けて合併処理浄化</t>
    <phoneticPr fontId="6"/>
  </si>
  <si>
    <t>　槽を設置する場合は、対象になりません。</t>
    <phoneticPr fontId="6"/>
  </si>
  <si>
    <t>補助金申請期間</t>
    <phoneticPr fontId="6"/>
  </si>
  <si>
    <t>※　ただし、予算がなくなり次第、締め切ります。</t>
    <phoneticPr fontId="6"/>
  </si>
  <si>
    <t>補助金額</t>
    <phoneticPr fontId="6"/>
  </si>
  <si>
    <t>浄化槽の種類</t>
    <rPh sb="0" eb="3">
      <t>ジョウカソウ</t>
    </rPh>
    <rPh sb="4" eb="6">
      <t>シュルイ</t>
    </rPh>
    <phoneticPr fontId="6"/>
  </si>
  <si>
    <t>５人槽</t>
    <rPh sb="1" eb="3">
      <t>ニンソウ</t>
    </rPh>
    <phoneticPr fontId="6"/>
  </si>
  <si>
    <t>７人槽</t>
    <rPh sb="1" eb="3">
      <t>ニンソウ</t>
    </rPh>
    <phoneticPr fontId="6"/>
  </si>
  <si>
    <t>１０人槽</t>
    <rPh sb="2" eb="4">
      <t>ニンソウ</t>
    </rPh>
    <phoneticPr fontId="6"/>
  </si>
  <si>
    <t>補助基本額（Ａ）</t>
    <rPh sb="0" eb="2">
      <t>ホジョ</t>
    </rPh>
    <rPh sb="2" eb="4">
      <t>キホン</t>
    </rPh>
    <rPh sb="4" eb="5">
      <t>ガク</t>
    </rPh>
    <phoneticPr fontId="6"/>
  </si>
  <si>
    <t>撤去（Ｂ）</t>
    <rPh sb="0" eb="2">
      <t>テッキョ</t>
    </rPh>
    <phoneticPr fontId="6"/>
  </si>
  <si>
    <t>宅内配管工事（Ｃ）</t>
    <rPh sb="0" eb="1">
      <t>タク</t>
    </rPh>
    <rPh sb="1" eb="2">
      <t>ナイ</t>
    </rPh>
    <rPh sb="2" eb="4">
      <t>ハイカン</t>
    </rPh>
    <rPh sb="4" eb="6">
      <t>コウジ</t>
    </rPh>
    <phoneticPr fontId="6"/>
  </si>
  <si>
    <t>≪備考≫</t>
    <rPh sb="1" eb="3">
      <t>ビコウ</t>
    </rPh>
    <phoneticPr fontId="6"/>
  </si>
  <si>
    <t>　　（ただし、１３０㎡を超える場合でも要件を満たせば５人槽が設置可能です。）</t>
    <phoneticPr fontId="6"/>
  </si>
  <si>
    <t>　　（ただし、設置に要した費用が上記の補助金額未満の場合は、その額が補助金額となり</t>
    <phoneticPr fontId="6"/>
  </si>
  <si>
    <t>　　　ます。）</t>
    <phoneticPr fontId="6"/>
  </si>
  <si>
    <t>※３　新築の場合や本補助金を受けて設置した合併処理浄化槽（原則、設置後１２年以上経</t>
    <phoneticPr fontId="6"/>
  </si>
  <si>
    <t>　　となります。（Ｂ）・（Ｃ）の転換加算額はありません。</t>
    <phoneticPr fontId="6"/>
  </si>
  <si>
    <r>
      <t>※１　住宅の延床面積が１３０㎡以下の場合は</t>
    </r>
    <r>
      <rPr>
        <sz val="12"/>
        <rFont val="HGｺﾞｼｯｸE"/>
        <family val="3"/>
        <charset val="128"/>
      </rPr>
      <t>５人槽</t>
    </r>
    <r>
      <rPr>
        <sz val="12"/>
        <rFont val="HGｺﾞｼｯｸM"/>
        <family val="3"/>
        <charset val="128"/>
      </rPr>
      <t>、１３０㎡を超える場合は</t>
    </r>
    <r>
      <rPr>
        <sz val="12"/>
        <rFont val="HGｺﾞｼｯｸE"/>
        <family val="3"/>
        <charset val="128"/>
      </rPr>
      <t>７人槽</t>
    </r>
    <r>
      <rPr>
        <sz val="12"/>
        <rFont val="HGｺﾞｼｯｸM"/>
        <family val="3"/>
        <charset val="128"/>
      </rPr>
      <t>、二</t>
    </r>
    <phoneticPr fontId="6"/>
  </si>
  <si>
    <r>
      <t>　　世帯住宅は</t>
    </r>
    <r>
      <rPr>
        <sz val="12"/>
        <rFont val="HGｺﾞｼｯｸE"/>
        <family val="3"/>
        <charset val="128"/>
      </rPr>
      <t>１０人槽</t>
    </r>
    <r>
      <rPr>
        <sz val="12"/>
        <rFont val="HGｺﾞｼｯｸM"/>
        <family val="3"/>
        <charset val="128"/>
      </rPr>
      <t>を設置します。</t>
    </r>
    <phoneticPr fontId="6"/>
  </si>
  <si>
    <r>
      <t>※２　</t>
    </r>
    <r>
      <rPr>
        <sz val="12"/>
        <rFont val="HGｺﾞｼｯｸE"/>
        <family val="3"/>
        <charset val="128"/>
      </rPr>
      <t>『補助金額』＝（Ａ）＋（Ｂ）＋（Ｃ）</t>
    </r>
    <phoneticPr fontId="6"/>
  </si>
  <si>
    <r>
      <t>　　過したものに限る。）の撤去等に伴い新たに設置する場合は、</t>
    </r>
    <r>
      <rPr>
        <sz val="12"/>
        <rFont val="HGｺﾞｼｯｸE"/>
        <family val="3"/>
        <charset val="128"/>
      </rPr>
      <t>（Ａ）の補助基本額のみ</t>
    </r>
    <phoneticPr fontId="6"/>
  </si>
  <si>
    <t>◆</t>
    <phoneticPr fontId="6"/>
  </si>
  <si>
    <t>補助金交付申請書に必要な添付書類</t>
    <phoneticPr fontId="6"/>
  </si>
  <si>
    <t>～全補助対象者共通～</t>
    <phoneticPr fontId="6"/>
  </si>
  <si>
    <t>①　審査期間を経過した浄化槽設置届出書の写し又は建築確認通知書の写し</t>
    <phoneticPr fontId="6"/>
  </si>
  <si>
    <t>②　合併処理浄化槽設置に関する事業計画書</t>
    <phoneticPr fontId="6"/>
  </si>
  <si>
    <t>③　設置場所の位置図</t>
    <phoneticPr fontId="6"/>
  </si>
  <si>
    <t>④　建物の平面図</t>
    <phoneticPr fontId="6"/>
  </si>
  <si>
    <t>⑤　合併処理浄化槽の配置配管図</t>
    <phoneticPr fontId="6"/>
  </si>
  <si>
    <t>⑥　合併処理浄化槽の仕様書</t>
    <phoneticPr fontId="6"/>
  </si>
  <si>
    <t>⑦　工事見積書の写し</t>
    <phoneticPr fontId="6"/>
  </si>
  <si>
    <t>⑧　収支予算書</t>
    <phoneticPr fontId="6"/>
  </si>
  <si>
    <t>⑨　合併処理浄化槽設置整備事業における国庫補助指針に係る登録証の写し</t>
    <phoneticPr fontId="6"/>
  </si>
  <si>
    <t>⑩　保証登録証</t>
    <phoneticPr fontId="6"/>
  </si>
  <si>
    <t>⑪　登録浄化槽管理票（Ｃ票）</t>
    <phoneticPr fontId="6"/>
  </si>
  <si>
    <t>⑫　浄化槽工事業者の浄化槽設備士免状の写し又は特別講習会修了書の写し</t>
    <phoneticPr fontId="6"/>
  </si>
  <si>
    <t>～必要に応じて提出～</t>
    <phoneticPr fontId="6"/>
  </si>
  <si>
    <t>⑮　既製底板コンクリート（ＰＣ板）を使用する場合　➩　必要書類（別添）</t>
    <phoneticPr fontId="6"/>
  </si>
  <si>
    <t>⑯　単独処理浄化槽を撤去する場合　➩　設置していることを証明する書類</t>
    <phoneticPr fontId="6"/>
  </si>
  <si>
    <t>⑳　その他、市長が必要と認める書類</t>
    <phoneticPr fontId="6"/>
  </si>
  <si>
    <r>
      <t>⑰　設置届受理後、１０日経過していない場合　➩　</t>
    </r>
    <r>
      <rPr>
        <sz val="12"/>
        <rFont val="HGｺﾞｼｯｸE"/>
        <family val="3"/>
        <charset val="128"/>
      </rPr>
      <t>『維持管理通知書』</t>
    </r>
    <r>
      <rPr>
        <sz val="12"/>
        <rFont val="HGｺﾞｼｯｸM"/>
        <family val="3"/>
        <charset val="128"/>
      </rPr>
      <t>の写し</t>
    </r>
    <phoneticPr fontId="6"/>
  </si>
  <si>
    <r>
      <t>⑱　合併処理浄化槽の設置場所が駐車場となる場合　➩　</t>
    </r>
    <r>
      <rPr>
        <sz val="12"/>
        <rFont val="HGｺﾞｼｯｸE"/>
        <family val="3"/>
        <charset val="128"/>
      </rPr>
      <t>『評定書』</t>
    </r>
    <r>
      <rPr>
        <sz val="12"/>
        <rFont val="HGｺﾞｼｯｸM"/>
        <family val="3"/>
        <charset val="128"/>
      </rPr>
      <t>の写し</t>
    </r>
    <phoneticPr fontId="6"/>
  </si>
  <si>
    <r>
      <t>⑲　浄化槽を設置しようとする者と土地の所有者が異なる場合　➩　</t>
    </r>
    <r>
      <rPr>
        <sz val="12"/>
        <rFont val="HGｺﾞｼｯｸE"/>
        <family val="3"/>
        <charset val="128"/>
      </rPr>
      <t>『承諾書』</t>
    </r>
    <phoneticPr fontId="6"/>
  </si>
  <si>
    <r>
      <t>⑬　</t>
    </r>
    <r>
      <rPr>
        <u/>
        <sz val="12"/>
        <rFont val="HGｺﾞｼｯｸM"/>
        <family val="3"/>
        <charset val="128"/>
      </rPr>
      <t>設置場所に居住していることが確認できる</t>
    </r>
    <r>
      <rPr>
        <u/>
        <sz val="12"/>
        <rFont val="HGｺﾞｼｯｸE"/>
        <family val="3"/>
        <charset val="128"/>
      </rPr>
      <t>世帯全員の住民票</t>
    </r>
    <r>
      <rPr>
        <u/>
        <sz val="12"/>
        <rFont val="HGｺﾞｼｯｸM"/>
        <family val="3"/>
        <charset val="128"/>
      </rPr>
      <t>又は</t>
    </r>
    <r>
      <rPr>
        <u/>
        <sz val="12"/>
        <rFont val="HGｺﾞｼｯｸE"/>
        <family val="3"/>
        <charset val="128"/>
      </rPr>
      <t>誓約書</t>
    </r>
    <phoneticPr fontId="6"/>
  </si>
  <si>
    <r>
      <t>⑭　</t>
    </r>
    <r>
      <rPr>
        <u/>
        <sz val="12"/>
        <rFont val="HGｺﾞｼｯｸM"/>
        <family val="3"/>
        <charset val="128"/>
      </rPr>
      <t>市税等の滞納がない証明書</t>
    </r>
    <r>
      <rPr>
        <u/>
        <sz val="12"/>
        <rFont val="HGｺﾞｼｯｸE"/>
        <family val="3"/>
        <charset val="128"/>
      </rPr>
      <t>（申請者本人分）</t>
    </r>
    <phoneticPr fontId="6"/>
  </si>
  <si>
    <t>実績報告書に必要な添付書類</t>
    <phoneticPr fontId="6"/>
  </si>
  <si>
    <t>①　収支清算書</t>
    <phoneticPr fontId="6"/>
  </si>
  <si>
    <t>②　請求書の写し</t>
    <phoneticPr fontId="6"/>
  </si>
  <si>
    <t>③　浄化槽保守点検業者及び浄化槽清掃業者との業務委託契約書の写し</t>
    <phoneticPr fontId="6"/>
  </si>
  <si>
    <t>④　浄化槽法定検査依頼書の写し</t>
    <phoneticPr fontId="6"/>
  </si>
  <si>
    <t>⑥　浄化槽施工チェックリスト</t>
    <phoneticPr fontId="6"/>
  </si>
  <si>
    <t>⑦　完工図</t>
    <phoneticPr fontId="6"/>
  </si>
  <si>
    <t>　　もってこれに代えることができます。）</t>
    <phoneticPr fontId="6"/>
  </si>
  <si>
    <t>浄化槽の維持管理について</t>
    <phoneticPr fontId="6"/>
  </si>
  <si>
    <r>
      <rPr>
        <sz val="12"/>
        <rFont val="HGｺﾞｼｯｸE"/>
        <family val="3"/>
        <charset val="128"/>
      </rPr>
      <t>「清掃」</t>
    </r>
    <r>
      <rPr>
        <sz val="12"/>
        <rFont val="HGｺﾞｼｯｸM"/>
        <family val="3"/>
        <charset val="128"/>
      </rPr>
      <t>、</t>
    </r>
    <r>
      <rPr>
        <sz val="12"/>
        <rFont val="HGｺﾞｼｯｸE"/>
        <family val="3"/>
        <charset val="128"/>
      </rPr>
      <t>「保守点検」</t>
    </r>
    <r>
      <rPr>
        <sz val="12"/>
        <rFont val="HGｺﾞｼｯｸM"/>
        <family val="3"/>
        <charset val="128"/>
      </rPr>
      <t>を受ける必要があります。</t>
    </r>
    <phoneticPr fontId="6"/>
  </si>
  <si>
    <r>
      <t>　浄化槽の機能を十分に発揮させるため、浄化槽法で定められた</t>
    </r>
    <r>
      <rPr>
        <sz val="12"/>
        <rFont val="HGｺﾞｼｯｸE"/>
        <family val="3"/>
        <charset val="128"/>
      </rPr>
      <t>「法定検査（水質検査）」</t>
    </r>
    <r>
      <rPr>
        <sz val="12"/>
        <rFont val="HGｺﾞｼｯｸM"/>
        <family val="3"/>
        <charset val="128"/>
      </rPr>
      <t>、</t>
    </r>
    <phoneticPr fontId="6"/>
  </si>
  <si>
    <t>～参考資料～</t>
    <phoneticPr fontId="6"/>
  </si>
  <si>
    <t>水俣市公共下水道排水設備指定工事店（水俣市内のみ）　行政区順</t>
    <phoneticPr fontId="6"/>
  </si>
  <si>
    <t>番号</t>
  </si>
  <si>
    <t>指定工事店名</t>
  </si>
  <si>
    <t>住所</t>
  </si>
  <si>
    <t>電話番号</t>
  </si>
  <si>
    <t>古城３丁目２番５号</t>
  </si>
  <si>
    <t>６２－０４２９</t>
  </si>
  <si>
    <t>(資)前田鉄工所</t>
  </si>
  <si>
    <t>陣内１丁目２番１５号</t>
  </si>
  <si>
    <t>６３－２０７１</t>
  </si>
  <si>
    <t>(有)緒方建設</t>
  </si>
  <si>
    <t>牧ノ内７番１号</t>
  </si>
  <si>
    <t>６３－１３０９</t>
  </si>
  <si>
    <t>(有)松本工務店</t>
  </si>
  <si>
    <t>古城３丁目８番２９号</t>
  </si>
  <si>
    <t>６３－４２１５</t>
  </si>
  <si>
    <t>立尾電設(株)</t>
  </si>
  <si>
    <t>古城１丁目８番１５号</t>
  </si>
  <si>
    <t>６３－４３３６</t>
  </si>
  <si>
    <t>(資)堤田建設</t>
  </si>
  <si>
    <t>浜町３丁目９番１０号</t>
  </si>
  <si>
    <t>６２－３４６１</t>
  </si>
  <si>
    <t>(株)坂口組</t>
  </si>
  <si>
    <t>洗切町１４番１号</t>
  </si>
  <si>
    <t>６３－３２６６</t>
  </si>
  <si>
    <t>坂田建設(株)</t>
  </si>
  <si>
    <t>丸島町１丁目１番１８号</t>
  </si>
  <si>
    <t>６３－２９００</t>
  </si>
  <si>
    <t>田上工業</t>
  </si>
  <si>
    <t>梅戸町１丁目１番１１号</t>
  </si>
  <si>
    <t>６３－１４６８</t>
  </si>
  <si>
    <t>(資)梅男建設</t>
  </si>
  <si>
    <t>旭町１丁目３番３号</t>
  </si>
  <si>
    <t>６２－３９６８</t>
  </si>
  <si>
    <t>吉田硝子建創(株)</t>
  </si>
  <si>
    <t>平町２丁目４番７号</t>
  </si>
  <si>
    <t>６３－０８０２</t>
  </si>
  <si>
    <t>成木</t>
  </si>
  <si>
    <t>大園町３丁目１番３１号</t>
  </si>
  <si>
    <t>６３－７６６５</t>
  </si>
  <si>
    <t>(株)三宅組</t>
  </si>
  <si>
    <t>南福寺２番５２号</t>
  </si>
  <si>
    <t>６３－２００４</t>
  </si>
  <si>
    <t>前田工業</t>
  </si>
  <si>
    <t>南福寺４番２１号</t>
  </si>
  <si>
    <t>６２－５８６４</t>
  </si>
  <si>
    <t>(株)古里建設</t>
  </si>
  <si>
    <t>湯出１９４７番地２４</t>
  </si>
  <si>
    <t>６８－０５６７</t>
  </si>
  <si>
    <t>藤井設備</t>
  </si>
  <si>
    <t>湯出１４２５番地１</t>
  </si>
  <si>
    <t>６８－００２７</t>
  </si>
  <si>
    <t>水道設備屋　ひぃちゃん</t>
  </si>
  <si>
    <t>袋２８９９番地</t>
  </si>
  <si>
    <t>６３－０４９０</t>
  </si>
  <si>
    <t>中島建設(株)</t>
  </si>
  <si>
    <t>月浦４番地の１１</t>
  </si>
  <si>
    <t>６２－３００９</t>
  </si>
  <si>
    <t>(株)コーケン</t>
  </si>
  <si>
    <t>月浦５４番地１５６</t>
  </si>
  <si>
    <t>６２－００１１</t>
  </si>
  <si>
    <t>南部環境(株)</t>
  </si>
  <si>
    <t>月浦３６７番地１</t>
  </si>
  <si>
    <t>６３－６１４４</t>
  </si>
  <si>
    <t>(有)水俣空調サービス</t>
  </si>
  <si>
    <t>浜松町５番１３号</t>
  </si>
  <si>
    <t>６３－８７５５</t>
  </si>
  <si>
    <t>(株)クキタ</t>
  </si>
  <si>
    <t>浜松町５番３３号</t>
  </si>
  <si>
    <t>６３－１１５５</t>
  </si>
  <si>
    <t>(有)三友設備</t>
  </si>
  <si>
    <t>６３－０７６０</t>
  </si>
  <si>
    <t>(株)環境総合技術センター</t>
  </si>
  <si>
    <t>古賀町２丁目１２番７号</t>
  </si>
  <si>
    <t>６３－０１１０</t>
  </si>
  <si>
    <t>徳南建設(株)</t>
  </si>
  <si>
    <t>浜松町５６番の１</t>
  </si>
  <si>
    <t>６３－３３９７</t>
  </si>
  <si>
    <t>上野建設(有)</t>
  </si>
  <si>
    <t>百間町２丁目１番３０号</t>
  </si>
  <si>
    <t>６２－３７０８</t>
  </si>
  <si>
    <t>(有)日の出建材</t>
  </si>
  <si>
    <t>百間町２丁目３番２２号</t>
  </si>
  <si>
    <t>６３－４５５１</t>
  </si>
  <si>
    <t>(有)岡﨑建設</t>
  </si>
  <si>
    <t>浦上町１番２５号</t>
  </si>
  <si>
    <t>６３－４２０１</t>
  </si>
  <si>
    <t>(有)開田建設</t>
  </si>
  <si>
    <t>白浜町１８番１８号</t>
  </si>
  <si>
    <t>６３－３３４６</t>
  </si>
  <si>
    <t>(有)村上電気水道設備</t>
  </si>
  <si>
    <t>白浜町３番２１号</t>
  </si>
  <si>
    <t>６３－２２７２</t>
  </si>
  <si>
    <t>(株)岩井建設</t>
  </si>
  <si>
    <t>越小場１０７７番地</t>
  </si>
  <si>
    <t>６９－０１１９</t>
  </si>
  <si>
    <r>
      <t>⑧　申請時において、世帯全員の住民票を添付できなかった場合は、</t>
    </r>
    <r>
      <rPr>
        <sz val="12"/>
        <rFont val="HGｺﾞｼｯｸE"/>
        <family val="3"/>
        <charset val="128"/>
      </rPr>
      <t>世帯全員の住民票</t>
    </r>
    <phoneticPr fontId="6"/>
  </si>
  <si>
    <r>
      <t>　（ただし、新築物件等でやむを得ず年度末までに住民票を添付できない場合は、</t>
    </r>
    <r>
      <rPr>
        <sz val="12"/>
        <rFont val="HGｺﾞｼｯｸE"/>
        <family val="3"/>
        <charset val="128"/>
      </rPr>
      <t>誓約書</t>
    </r>
    <r>
      <rPr>
        <sz val="12"/>
        <rFont val="HGｺﾞｼｯｸM"/>
        <family val="3"/>
        <charset val="128"/>
      </rPr>
      <t>を</t>
    </r>
    <phoneticPr fontId="6"/>
  </si>
  <si>
    <r>
      <t>⑤　工事完成写真、工事前及び工事中の写真　➩　</t>
    </r>
    <r>
      <rPr>
        <sz val="12"/>
        <rFont val="HGｺﾞｼｯｸE"/>
        <family val="3"/>
        <charset val="128"/>
      </rPr>
      <t>『施工マニュアル』</t>
    </r>
    <r>
      <rPr>
        <sz val="12"/>
        <rFont val="HGｺﾞｼｯｸM"/>
        <family val="3"/>
        <charset val="128"/>
      </rPr>
      <t>参照</t>
    </r>
    <phoneticPr fontId="6"/>
  </si>
  <si>
    <t>単独処理浄化槽又はくみ取り便槽
転換加算額（上限）</t>
    <rPh sb="0" eb="2">
      <t>タンドク</t>
    </rPh>
    <rPh sb="2" eb="4">
      <t>ショリ</t>
    </rPh>
    <rPh sb="4" eb="7">
      <t>ジョウカソウ</t>
    </rPh>
    <rPh sb="7" eb="8">
      <t>マタ</t>
    </rPh>
    <rPh sb="16" eb="18">
      <t>テンカン</t>
    </rPh>
    <rPh sb="18" eb="21">
      <t>カサンガク</t>
    </rPh>
    <rPh sb="22" eb="24">
      <t>ジョウゲン</t>
    </rPh>
    <phoneticPr fontId="6"/>
  </si>
  <si>
    <t>単独処理浄化槽又はくみ取り便槽からの転換加算【（Ｂ）・（Ｃ）】の適用条件</t>
  </si>
  <si>
    <t>　さらに、し尿のみを処理する単独処理浄化槽やくみ取り便槽から合併処理浄化槽に転換す</t>
    <phoneticPr fontId="6"/>
  </si>
  <si>
    <t>る場合は、補助基本額に撤去及び宅内配管工事に要する費用が補助金として加算されます。</t>
    <phoneticPr fontId="6"/>
  </si>
  <si>
    <r>
      <t>　　</t>
    </r>
    <r>
      <rPr>
        <sz val="12"/>
        <rFont val="HGｺﾞｼｯｸE"/>
        <family val="3"/>
        <charset val="128"/>
      </rPr>
      <t>処理浄化槽又はくみ取り便槽を撤去</t>
    </r>
    <r>
      <rPr>
        <sz val="12"/>
        <rFont val="HGｺﾞｼｯｸM"/>
        <family val="3"/>
        <charset val="128"/>
      </rPr>
      <t>するとき。</t>
    </r>
    <phoneticPr fontId="6"/>
  </si>
  <si>
    <r>
      <t>（Ｃ）単独処理浄化槽又はくみ取り便槽から合併処理浄化槽への転換にあたり、</t>
    </r>
    <r>
      <rPr>
        <sz val="12"/>
        <rFont val="HGｺﾞｼｯｸE"/>
        <family val="3"/>
        <charset val="128"/>
      </rPr>
      <t>浄化槽への</t>
    </r>
    <phoneticPr fontId="6"/>
  </si>
  <si>
    <r>
      <t>　　</t>
    </r>
    <r>
      <rPr>
        <sz val="12"/>
        <rFont val="HGｺﾞｼｯｸE"/>
        <family val="3"/>
        <charset val="128"/>
      </rPr>
      <t>流入管や枡の設置、放流管等の宅内配管工事</t>
    </r>
    <r>
      <rPr>
        <sz val="12"/>
        <rFont val="HGｺﾞｼｯｸM"/>
        <family val="3"/>
        <charset val="128"/>
      </rPr>
      <t>を行うとき。</t>
    </r>
    <phoneticPr fontId="6"/>
  </si>
  <si>
    <r>
      <rPr>
        <u/>
        <sz val="12"/>
        <rFont val="HG明朝E"/>
        <family val="1"/>
        <charset val="128"/>
      </rPr>
      <t>撤去</t>
    </r>
    <r>
      <rPr>
        <sz val="12"/>
        <rFont val="ＭＳ 明朝"/>
        <family val="1"/>
        <charset val="128"/>
      </rPr>
      <t>しようとしている。</t>
    </r>
    <phoneticPr fontId="6"/>
  </si>
  <si>
    <r>
      <t>合併処理浄化槽への転換、設置にあたり、既設の</t>
    </r>
    <r>
      <rPr>
        <u/>
        <sz val="12"/>
        <rFont val="HG明朝E"/>
        <family val="1"/>
        <charset val="128"/>
      </rPr>
      <t>単独処理浄化槽又はくみ取り便槽を</t>
    </r>
    <rPh sb="0" eb="2">
      <t>ガッペイ</t>
    </rPh>
    <rPh sb="2" eb="4">
      <t>ショリ</t>
    </rPh>
    <rPh sb="4" eb="7">
      <t>ジョウカソウ</t>
    </rPh>
    <rPh sb="9" eb="11">
      <t>テンカン</t>
    </rPh>
    <rPh sb="12" eb="14">
      <t>セッチ</t>
    </rPh>
    <rPh sb="19" eb="21">
      <t>キセツ</t>
    </rPh>
    <rPh sb="22" eb="24">
      <t>タンドク</t>
    </rPh>
    <rPh sb="24" eb="26">
      <t>ショリ</t>
    </rPh>
    <rPh sb="26" eb="29">
      <t>ジョウカソウ</t>
    </rPh>
    <rPh sb="29" eb="30">
      <t>マタ</t>
    </rPh>
    <phoneticPr fontId="6"/>
  </si>
  <si>
    <t>単独処理浄化槽又はくみ取り便槽転換加算額</t>
    <rPh sb="0" eb="2">
      <t>タンドク</t>
    </rPh>
    <rPh sb="2" eb="4">
      <t>ショリ</t>
    </rPh>
    <rPh sb="4" eb="7">
      <t>ジョウカソウ</t>
    </rPh>
    <rPh sb="7" eb="8">
      <t>マタ</t>
    </rPh>
    <rPh sb="11" eb="12">
      <t>ト</t>
    </rPh>
    <rPh sb="15" eb="17">
      <t>テンカン</t>
    </rPh>
    <rPh sb="17" eb="20">
      <t>カサンガク</t>
    </rPh>
    <phoneticPr fontId="6"/>
  </si>
  <si>
    <r>
      <t>（Ｂ）単独処理浄化槽又はくみ取り便槽から合併処理浄化槽への転換にあたり、既設の</t>
    </r>
    <r>
      <rPr>
        <sz val="12"/>
        <rFont val="HGｺﾞｼｯｸE"/>
        <family val="3"/>
        <charset val="128"/>
      </rPr>
      <t>単独</t>
    </r>
    <phoneticPr fontId="6"/>
  </si>
  <si>
    <t>単独処理浄化槽又はくみ取り便槽転換加算額【上限】</t>
    <rPh sb="0" eb="2">
      <t>タンドク</t>
    </rPh>
    <rPh sb="2" eb="4">
      <t>ショリ</t>
    </rPh>
    <rPh sb="4" eb="7">
      <t>ジョウカソウ</t>
    </rPh>
    <rPh sb="7" eb="8">
      <t>マタ</t>
    </rPh>
    <rPh sb="15" eb="17">
      <t>テンカン</t>
    </rPh>
    <rPh sb="17" eb="20">
      <t>カサンガク</t>
    </rPh>
    <rPh sb="21" eb="23">
      <t>ジョウゲン</t>
    </rPh>
    <phoneticPr fontId="6"/>
  </si>
  <si>
    <t>単独処理浄化槽又はくみ取り便槽の撤去に要する費用</t>
    <rPh sb="0" eb="2">
      <t>タンドク</t>
    </rPh>
    <rPh sb="2" eb="4">
      <t>ショリ</t>
    </rPh>
    <rPh sb="4" eb="7">
      <t>ジョウカソウ</t>
    </rPh>
    <rPh sb="7" eb="8">
      <t>マタ</t>
    </rPh>
    <rPh sb="16" eb="18">
      <t>テッキョ</t>
    </rPh>
    <rPh sb="19" eb="20">
      <t>ヨウ</t>
    </rPh>
    <rPh sb="22" eb="24">
      <t>ヒヨウ</t>
    </rPh>
    <phoneticPr fontId="6"/>
  </si>
  <si>
    <t>単独処理浄化槽又はくみ取り便槽からの転換に係る宅内配管工事に要する費用</t>
    <rPh sb="0" eb="2">
      <t>タンドク</t>
    </rPh>
    <rPh sb="2" eb="4">
      <t>ショリ</t>
    </rPh>
    <rPh sb="4" eb="7">
      <t>ジョウカソウ</t>
    </rPh>
    <rPh sb="7" eb="8">
      <t>マタ</t>
    </rPh>
    <rPh sb="18" eb="20">
      <t>テンカン</t>
    </rPh>
    <rPh sb="21" eb="22">
      <t>カカ</t>
    </rPh>
    <rPh sb="23" eb="24">
      <t>タク</t>
    </rPh>
    <rPh sb="24" eb="25">
      <t>ナイ</t>
    </rPh>
    <rPh sb="25" eb="27">
      <t>ハイカン</t>
    </rPh>
    <rPh sb="27" eb="29">
      <t>コウジ</t>
    </rPh>
    <rPh sb="30" eb="31">
      <t>ヨウ</t>
    </rPh>
    <rPh sb="33" eb="35">
      <t>ヒヨウ</t>
    </rPh>
    <phoneticPr fontId="6"/>
  </si>
  <si>
    <t>単独処理浄化槽又はくみ取り便槽撤去工事費
（消費税込み）</t>
    <rPh sb="0" eb="2">
      <t>タンドク</t>
    </rPh>
    <rPh sb="2" eb="4">
      <t>ショリ</t>
    </rPh>
    <rPh sb="4" eb="7">
      <t>ジョウカソウ</t>
    </rPh>
    <rPh sb="7" eb="8">
      <t>マタ</t>
    </rPh>
    <rPh sb="15" eb="17">
      <t>テッキョ</t>
    </rPh>
    <rPh sb="17" eb="19">
      <t>コウジ</t>
    </rPh>
    <rPh sb="19" eb="20">
      <t>ヒ</t>
    </rPh>
    <rPh sb="22" eb="25">
      <t>ショウヒゼイ</t>
    </rPh>
    <rPh sb="25" eb="26">
      <t>コ</t>
    </rPh>
    <phoneticPr fontId="1"/>
  </si>
  <si>
    <t>　単独処理浄化槽又
　はくみ取り便槽撤
　去に要する費用</t>
    <rPh sb="1" eb="3">
      <t>タンドク</t>
    </rPh>
    <rPh sb="3" eb="5">
      <t>ショリ</t>
    </rPh>
    <rPh sb="5" eb="8">
      <t>ジョウカソウ</t>
    </rPh>
    <rPh sb="8" eb="9">
      <t>マタ</t>
    </rPh>
    <rPh sb="18" eb="19">
      <t>テッ</t>
    </rPh>
    <rPh sb="21" eb="22">
      <t>サ</t>
    </rPh>
    <rPh sb="23" eb="24">
      <t>ヨウ</t>
    </rPh>
    <rPh sb="26" eb="28">
      <t>ヒヨウ</t>
    </rPh>
    <phoneticPr fontId="1"/>
  </si>
  <si>
    <t>　単独又はくみ取り
　からの転換に係る
　宅内配管工事に要
　する費用</t>
    <rPh sb="1" eb="3">
      <t>タンドク</t>
    </rPh>
    <rPh sb="3" eb="4">
      <t>マタ</t>
    </rPh>
    <rPh sb="7" eb="8">
      <t>ト</t>
    </rPh>
    <rPh sb="14" eb="16">
      <t>テンカン</t>
    </rPh>
    <rPh sb="17" eb="18">
      <t>カカ</t>
    </rPh>
    <rPh sb="21" eb="22">
      <t>タク</t>
    </rPh>
    <rPh sb="22" eb="23">
      <t>ナイ</t>
    </rPh>
    <rPh sb="23" eb="25">
      <t>ハイカン</t>
    </rPh>
    <rPh sb="25" eb="27">
      <t>コウジ</t>
    </rPh>
    <rPh sb="28" eb="29">
      <t>ヨウ</t>
    </rPh>
    <rPh sb="33" eb="35">
      <t>ヒヨウ</t>
    </rPh>
    <phoneticPr fontId="1"/>
  </si>
  <si>
    <t>単独又はくみ取りか
らの転換に係る宅内
配管工事費
（消費税込み）</t>
    <rPh sb="0" eb="2">
      <t>タンドク</t>
    </rPh>
    <rPh sb="2" eb="3">
      <t>マタ</t>
    </rPh>
    <rPh sb="12" eb="14">
      <t>テンカン</t>
    </rPh>
    <rPh sb="15" eb="16">
      <t>カカ</t>
    </rPh>
    <rPh sb="17" eb="18">
      <t>タク</t>
    </rPh>
    <rPh sb="18" eb="19">
      <t>ナイ</t>
    </rPh>
    <rPh sb="20" eb="22">
      <t>ハイカン</t>
    </rPh>
    <rPh sb="22" eb="24">
      <t>コウジ</t>
    </rPh>
    <rPh sb="24" eb="25">
      <t>ヒ</t>
    </rPh>
    <rPh sb="27" eb="30">
      <t>ショウヒゼイ</t>
    </rPh>
    <rPh sb="30" eb="31">
      <t>コ</t>
    </rPh>
    <phoneticPr fontId="1"/>
  </si>
  <si>
    <t>単独処理浄化槽又はくみ取り便槽</t>
    <rPh sb="0" eb="2">
      <t>タンドク</t>
    </rPh>
    <rPh sb="2" eb="4">
      <t>ショリ</t>
    </rPh>
    <rPh sb="4" eb="7">
      <t>ジョウカソウ</t>
    </rPh>
    <rPh sb="7" eb="8">
      <t>マタ</t>
    </rPh>
    <rPh sb="11" eb="12">
      <t>ト</t>
    </rPh>
    <rPh sb="13" eb="15">
      <t>ベンソウ</t>
    </rPh>
    <phoneticPr fontId="6"/>
  </si>
  <si>
    <t>の処分状況</t>
    <phoneticPr fontId="6"/>
  </si>
  <si>
    <t>(同)紡工務店</t>
  </si>
  <si>
    <t>867-0023</t>
  </si>
  <si>
    <t>869-5563</t>
  </si>
  <si>
    <t>867-0012</t>
  </si>
  <si>
    <t>867-0068</t>
  </si>
  <si>
    <t>861-8044</t>
  </si>
  <si>
    <t>866-0065</t>
  </si>
  <si>
    <t>867-0058</t>
  </si>
  <si>
    <t>867-0011</t>
  </si>
  <si>
    <t>867-0035</t>
  </si>
  <si>
    <t>867-0025</t>
  </si>
  <si>
    <t>867-0044</t>
  </si>
  <si>
    <t>867-4602</t>
  </si>
  <si>
    <t xml:space="preserve">861-8035 </t>
  </si>
  <si>
    <t>867-0065</t>
  </si>
  <si>
    <t>袋５９４番地７</t>
  </si>
  <si>
    <t>８３－９０５２</t>
  </si>
  <si>
    <t>867-0005</t>
  </si>
  <si>
    <t>867-0034</t>
  </si>
  <si>
    <t>(同)えーる</t>
  </si>
  <si>
    <t>汐見町１丁目４番３３号</t>
  </si>
  <si>
    <t>６２－４３１６</t>
  </si>
  <si>
    <t>867-0066</t>
  </si>
  <si>
    <t>862-0947</t>
  </si>
  <si>
    <t>867-0054</t>
  </si>
  <si>
    <t>861-4172</t>
  </si>
  <si>
    <t>867-0006</t>
  </si>
  <si>
    <t>867-0049</t>
  </si>
  <si>
    <t>庄山設備</t>
    <phoneticPr fontId="6"/>
  </si>
  <si>
    <t>●単独処理浄化槽又はくみ取り便槽の撤去工事</t>
    <rPh sb="1" eb="3">
      <t>タンドク</t>
    </rPh>
    <rPh sb="3" eb="5">
      <t>ショリ</t>
    </rPh>
    <rPh sb="5" eb="8">
      <t>ジョウカソウ</t>
    </rPh>
    <rPh sb="8" eb="9">
      <t>マタ</t>
    </rPh>
    <rPh sb="17" eb="19">
      <t>テッキョ</t>
    </rPh>
    <rPh sb="19" eb="21">
      <t>コウジ</t>
    </rPh>
    <phoneticPr fontId="31"/>
  </si>
  <si>
    <t>単独処理浄化槽又はくみ取り便槽からの転換に伴う宅内配管工事を行う</t>
    <phoneticPr fontId="6"/>
  </si>
  <si>
    <t>　　</t>
    <phoneticPr fontId="31"/>
  </si>
  <si>
    <t>場合、補助対象工事となるため、必ず施工写真を添付すること。</t>
    <phoneticPr fontId="6"/>
  </si>
  <si>
    <t>日付け水水指令第</t>
    <rPh sb="0" eb="1">
      <t>ニチ</t>
    </rPh>
    <rPh sb="4" eb="5">
      <t>ミズ</t>
    </rPh>
    <phoneticPr fontId="6"/>
  </si>
  <si>
    <t xml:space="preserve">日付け水水指令第 </t>
    <rPh sb="0" eb="1">
      <t>ニチ</t>
    </rPh>
    <rPh sb="4" eb="5">
      <t>ミズ</t>
    </rPh>
    <phoneticPr fontId="6"/>
  </si>
  <si>
    <t>日付け水水指令第</t>
    <rPh sb="0" eb="1">
      <t>ニチ</t>
    </rPh>
    <rPh sb="3" eb="4">
      <t>ミズ</t>
    </rPh>
    <rPh sb="4" eb="5">
      <t>ミズ</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</si>
</sst>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quot;△&quot;#,##0"/>
    <numFmt numFmtId="177" formatCode="[DBNum3]#,##0;[Red][DBNum3]&quot;△&quot;#,##0"/>
    <numFmt numFmtId="178" formatCode="[DBNum3]#,##0&quot;円&quot;;[Red][DBNum3]&quot;△&quot;#,##0&quot;円&quot;"/>
    <numFmt numFmtId="179" formatCode="[DBNum3]0\ 0\ 0\ 0\ 0\ 0\ 0"/>
    <numFmt numFmtId="180" formatCode="#,##0&quot;円&quot;"/>
    <numFmt numFmtId="181" formatCode="[DBNum3][$-411]ggge&quot;年&quot;m&quot;月&quot;d&quot;日&quot;"/>
    <numFmt numFmtId="182" formatCode="[DBNum3][$-411]0"/>
  </numFmts>
  <fonts count="54" x14ac:knownFonts="1">
    <font>
      <sz val="12"/>
      <name val="HGｺﾞｼｯｸM"/>
      <family val="3"/>
      <charset val="128"/>
    </font>
    <font>
      <sz val="6"/>
      <name val="ＭＳ Ｐ明朝"/>
      <family val="1"/>
      <charset val="128"/>
    </font>
    <font>
      <sz val="14"/>
      <name val="HGｺﾞｼｯｸM"/>
      <family val="3"/>
      <charset val="128"/>
    </font>
    <font>
      <sz val="12"/>
      <name val="HGｺﾞｼｯｸM"/>
      <family val="3"/>
      <charset val="128"/>
    </font>
    <font>
      <sz val="20"/>
      <name val="HGｺﾞｼｯｸM"/>
      <family val="3"/>
      <charset val="128"/>
    </font>
    <font>
      <sz val="12"/>
      <name val="HGｺﾞｼｯｸM"/>
      <family val="3"/>
      <charset val="128"/>
    </font>
    <font>
      <sz val="6"/>
      <name val="HGｺﾞｼｯｸM"/>
      <family val="3"/>
      <charset val="128"/>
    </font>
    <font>
      <sz val="12"/>
      <name val="ＭＳ 明朝"/>
      <family val="1"/>
      <charset val="128"/>
    </font>
    <font>
      <sz val="14"/>
      <name val="HGｺﾞｼｯｸE"/>
      <family val="3"/>
      <charset val="128"/>
    </font>
    <font>
      <sz val="10"/>
      <color indexed="12"/>
      <name val="HGｺﾞｼｯｸM"/>
      <family val="3"/>
      <charset val="128"/>
    </font>
    <font>
      <sz val="11"/>
      <name val="ＭＳ 明朝"/>
      <family val="1"/>
      <charset val="128"/>
    </font>
    <font>
      <sz val="11"/>
      <name val="HGｺﾞｼｯｸM"/>
      <family val="3"/>
      <charset val="128"/>
    </font>
    <font>
      <sz val="13"/>
      <name val="HGｺﾞｼｯｸM"/>
      <family val="3"/>
      <charset val="128"/>
    </font>
    <font>
      <sz val="16"/>
      <name val="HGｺﾞｼｯｸM"/>
      <family val="3"/>
      <charset val="128"/>
    </font>
    <font>
      <sz val="10"/>
      <name val="HGｺﾞｼｯｸM"/>
      <family val="3"/>
      <charset val="128"/>
    </font>
    <font>
      <sz val="10"/>
      <name val="ＭＳ 明朝"/>
      <family val="1"/>
      <charset val="128"/>
    </font>
    <font>
      <b/>
      <sz val="16"/>
      <color indexed="10"/>
      <name val="HGｺﾞｼｯｸM"/>
      <family val="3"/>
      <charset val="128"/>
    </font>
    <font>
      <sz val="14"/>
      <name val="ＭＳ 明朝"/>
      <family val="1"/>
      <charset val="128"/>
    </font>
    <font>
      <b/>
      <sz val="16"/>
      <name val="ＭＳ ゴシック"/>
      <family val="3"/>
      <charset val="128"/>
    </font>
    <font>
      <b/>
      <sz val="12"/>
      <color indexed="10"/>
      <name val="HGｺﾞｼｯｸM"/>
      <family val="3"/>
      <charset val="128"/>
    </font>
    <font>
      <sz val="12"/>
      <color indexed="10"/>
      <name val="ＭＳ 明朝"/>
      <family val="1"/>
      <charset val="128"/>
    </font>
    <font>
      <sz val="10.5"/>
      <name val="ＭＳ 明朝"/>
      <family val="1"/>
      <charset val="128"/>
    </font>
    <font>
      <sz val="14"/>
      <name val="HGPｺﾞｼｯｸM"/>
      <family val="3"/>
      <charset val="128"/>
    </font>
    <font>
      <sz val="8"/>
      <name val="ＭＳ 明朝"/>
      <family val="1"/>
      <charset val="128"/>
    </font>
    <font>
      <b/>
      <sz val="16"/>
      <color indexed="10"/>
      <name val="HGｺﾞｼｯｸE"/>
      <family val="3"/>
      <charset val="128"/>
    </font>
    <font>
      <sz val="9"/>
      <name val="ＭＳ 明朝"/>
      <family val="1"/>
      <charset val="128"/>
    </font>
    <font>
      <b/>
      <sz val="16"/>
      <name val="HGｺﾞｼｯｸE"/>
      <family val="3"/>
      <charset val="128"/>
    </font>
    <font>
      <sz val="11"/>
      <color rgb="FF0000FF"/>
      <name val="HGｺﾞｼｯｸE"/>
      <family val="3"/>
      <charset val="128"/>
    </font>
    <font>
      <sz val="11"/>
      <color theme="1"/>
      <name val="ＭＳ Ｐゴシック"/>
      <family val="3"/>
      <charset val="128"/>
      <scheme val="minor"/>
    </font>
    <font>
      <sz val="12"/>
      <color theme="1"/>
      <name val="ＭＳ 明朝"/>
      <family val="1"/>
      <charset val="128"/>
    </font>
    <font>
      <sz val="18"/>
      <color theme="1"/>
      <name val="HG創英角ｺﾞｼｯｸUB"/>
      <family val="3"/>
      <charset val="128"/>
    </font>
    <font>
      <sz val="6"/>
      <name val="ＭＳ Ｐゴシック"/>
      <family val="3"/>
      <charset val="128"/>
    </font>
    <font>
      <sz val="14"/>
      <color theme="1"/>
      <name val="ＭＳ 明朝"/>
      <family val="1"/>
      <charset val="128"/>
    </font>
    <font>
      <sz val="16"/>
      <color theme="1"/>
      <name val="HG創英角ｺﾞｼｯｸUB"/>
      <family val="3"/>
      <charset val="128"/>
    </font>
    <font>
      <sz val="12"/>
      <color theme="1"/>
      <name val="HGｺﾞｼｯｸM"/>
      <family val="3"/>
      <charset val="128"/>
    </font>
    <font>
      <sz val="12"/>
      <color theme="1"/>
      <name val="HGｺﾞｼｯｸE"/>
      <family val="3"/>
      <charset val="128"/>
    </font>
    <font>
      <sz val="12"/>
      <color theme="1"/>
      <name val="HG明朝E"/>
      <family val="1"/>
      <charset val="128"/>
    </font>
    <font>
      <sz val="12"/>
      <color theme="1"/>
      <name val="UD デジタル 教科書体 NK-R"/>
      <family val="1"/>
      <charset val="128"/>
    </font>
    <font>
      <sz val="12"/>
      <name val="HG明朝E"/>
      <family val="1"/>
      <charset val="128"/>
    </font>
    <font>
      <u/>
      <sz val="12"/>
      <name val="HG明朝E"/>
      <family val="1"/>
      <charset val="128"/>
    </font>
    <font>
      <sz val="16"/>
      <name val="HGｺﾞｼｯｸE"/>
      <family val="3"/>
      <charset val="128"/>
    </font>
    <font>
      <u/>
      <sz val="12"/>
      <name val="ＭＳ 明朝"/>
      <family val="1"/>
      <charset val="128"/>
    </font>
    <font>
      <sz val="11"/>
      <name val="ＭＳ Ｐゴシック"/>
      <family val="3"/>
      <charset val="128"/>
    </font>
    <font>
      <sz val="18"/>
      <name val="HG創英角ｺﾞｼｯｸUB"/>
      <family val="3"/>
      <charset val="128"/>
    </font>
    <font>
      <sz val="14"/>
      <name val="HG明朝B"/>
      <family val="1"/>
      <charset val="128"/>
    </font>
    <font>
      <sz val="12"/>
      <name val="HGｺﾞｼｯｸE"/>
      <family val="3"/>
      <charset val="128"/>
    </font>
    <font>
      <sz val="13"/>
      <name val="HGｺﾞｼｯｸE"/>
      <family val="3"/>
      <charset val="128"/>
    </font>
    <font>
      <u/>
      <sz val="12"/>
      <name val="HGｺﾞｼｯｸE"/>
      <family val="3"/>
      <charset val="128"/>
    </font>
    <font>
      <sz val="12"/>
      <color theme="0"/>
      <name val="HGｺﾞｼｯｸM"/>
      <family val="3"/>
      <charset val="128"/>
    </font>
    <font>
      <u/>
      <sz val="12"/>
      <name val="HGｺﾞｼｯｸM"/>
      <family val="3"/>
      <charset val="128"/>
    </font>
    <font>
      <sz val="16"/>
      <name val="HG明朝B"/>
      <family val="1"/>
      <charset val="128"/>
    </font>
    <font>
      <sz val="18"/>
      <name val="HG明朝B"/>
      <family val="1"/>
      <charset val="128"/>
    </font>
    <font>
      <sz val="18"/>
      <name val="HGｺﾞｼｯｸE"/>
      <family val="3"/>
      <charset val="128"/>
    </font>
    <font>
      <sz val="18"/>
      <name val="HGｺﾞｼｯｸM"/>
      <family val="3"/>
      <charset val="128"/>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4" tint="0.59999389629810485"/>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double">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s>
  <cellStyleXfs count="4">
    <xf numFmtId="176" fontId="0" fillId="0" borderId="0">
      <alignment vertical="center"/>
    </xf>
    <xf numFmtId="0" fontId="28" fillId="0" borderId="0">
      <alignment vertical="center"/>
    </xf>
    <xf numFmtId="176" fontId="3" fillId="0" borderId="0">
      <alignment vertical="center"/>
    </xf>
    <xf numFmtId="0" fontId="42" fillId="0" borderId="0"/>
  </cellStyleXfs>
  <cellXfs count="575">
    <xf numFmtId="176" fontId="0" fillId="0" borderId="0" xfId="0">
      <alignment vertical="center"/>
    </xf>
    <xf numFmtId="176" fontId="3" fillId="0" borderId="0" xfId="0" applyFont="1" applyProtection="1">
      <alignment vertical="center"/>
      <protection hidden="1"/>
    </xf>
    <xf numFmtId="176" fontId="4" fillId="0" borderId="0" xfId="0" applyFont="1" applyProtection="1">
      <alignment vertical="center"/>
      <protection hidden="1"/>
    </xf>
    <xf numFmtId="176" fontId="5" fillId="0" borderId="0" xfId="0" applyFont="1" applyProtection="1">
      <alignment vertical="center"/>
      <protection hidden="1"/>
    </xf>
    <xf numFmtId="176" fontId="3" fillId="0" borderId="0" xfId="0" applyFont="1" applyBorder="1" applyProtection="1">
      <alignment vertical="center"/>
      <protection hidden="1"/>
    </xf>
    <xf numFmtId="176" fontId="7" fillId="0" borderId="0" xfId="0" applyFont="1" applyProtection="1">
      <alignment vertical="center"/>
      <protection hidden="1"/>
    </xf>
    <xf numFmtId="176" fontId="7" fillId="0" borderId="0" xfId="0" applyFont="1" applyAlignment="1" applyProtection="1">
      <alignment horizontal="right" vertical="center"/>
      <protection hidden="1"/>
    </xf>
    <xf numFmtId="176" fontId="7" fillId="0" borderId="1" xfId="0" applyFont="1" applyBorder="1" applyProtection="1">
      <alignment vertical="center"/>
      <protection hidden="1"/>
    </xf>
    <xf numFmtId="176" fontId="7" fillId="0" borderId="2" xfId="0" applyFont="1" applyBorder="1" applyAlignment="1" applyProtection="1">
      <alignment horizontal="distributed" vertical="center"/>
      <protection hidden="1"/>
    </xf>
    <xf numFmtId="176" fontId="7" fillId="0" borderId="3" xfId="0" applyFont="1" applyBorder="1" applyProtection="1">
      <alignment vertical="center"/>
      <protection hidden="1"/>
    </xf>
    <xf numFmtId="176" fontId="7" fillId="0" borderId="4" xfId="0" applyFont="1" applyBorder="1" applyProtection="1">
      <alignment vertical="center"/>
      <protection hidden="1"/>
    </xf>
    <xf numFmtId="176" fontId="7" fillId="0" borderId="5" xfId="0" applyFont="1" applyBorder="1" applyProtection="1">
      <alignment vertical="center"/>
      <protection hidden="1"/>
    </xf>
    <xf numFmtId="176" fontId="7" fillId="0" borderId="0" xfId="0" applyFont="1" applyBorder="1" applyProtection="1">
      <alignment vertical="center"/>
      <protection hidden="1"/>
    </xf>
    <xf numFmtId="176" fontId="7" fillId="0" borderId="6" xfId="0" applyFont="1" applyBorder="1" applyProtection="1">
      <alignment vertical="center"/>
      <protection hidden="1"/>
    </xf>
    <xf numFmtId="176" fontId="7" fillId="0" borderId="7" xfId="0" applyFont="1" applyBorder="1" applyProtection="1">
      <alignment vertical="center"/>
      <protection hidden="1"/>
    </xf>
    <xf numFmtId="176" fontId="7" fillId="0" borderId="8" xfId="0" applyFont="1" applyBorder="1" applyProtection="1">
      <alignment vertical="center"/>
      <protection hidden="1"/>
    </xf>
    <xf numFmtId="176" fontId="7" fillId="0" borderId="9" xfId="0" applyFont="1" applyBorder="1" applyProtection="1">
      <alignment vertical="center"/>
      <protection hidden="1"/>
    </xf>
    <xf numFmtId="176" fontId="7" fillId="0" borderId="10" xfId="0" applyFont="1" applyBorder="1" applyProtection="1">
      <alignment vertical="center"/>
      <protection hidden="1"/>
    </xf>
    <xf numFmtId="176" fontId="7" fillId="0" borderId="1" xfId="0" applyFont="1" applyBorder="1" applyAlignment="1" applyProtection="1">
      <alignment horizontal="center" vertical="center"/>
      <protection hidden="1"/>
    </xf>
    <xf numFmtId="176" fontId="7" fillId="0" borderId="2" xfId="0" applyFont="1" applyBorder="1" applyAlignment="1" applyProtection="1">
      <alignment horizontal="center" vertical="center"/>
      <protection hidden="1"/>
    </xf>
    <xf numFmtId="176" fontId="7" fillId="0" borderId="2" xfId="0" applyFont="1" applyBorder="1" applyAlignment="1" applyProtection="1">
      <alignment horizontal="right" vertical="center"/>
      <protection hidden="1"/>
    </xf>
    <xf numFmtId="176" fontId="3" fillId="0" borderId="0" xfId="0" applyFont="1" applyBorder="1" applyAlignment="1" applyProtection="1">
      <alignment horizontal="right" vertical="center"/>
      <protection hidden="1"/>
    </xf>
    <xf numFmtId="176" fontId="4" fillId="0" borderId="0" xfId="0" applyFont="1" applyAlignment="1" applyProtection="1">
      <alignment vertical="center"/>
      <protection hidden="1"/>
    </xf>
    <xf numFmtId="176" fontId="2" fillId="0" borderId="0" xfId="0" applyFont="1" applyProtection="1">
      <alignment vertical="center"/>
      <protection hidden="1"/>
    </xf>
    <xf numFmtId="176" fontId="3" fillId="0" borderId="0" xfId="0" applyFont="1" applyBorder="1" applyAlignment="1" applyProtection="1">
      <alignment horizontal="center" vertical="center"/>
      <protection hidden="1"/>
    </xf>
    <xf numFmtId="176" fontId="7" fillId="0" borderId="0" xfId="0" applyFont="1" applyBorder="1" applyAlignment="1" applyProtection="1">
      <alignment vertical="center"/>
      <protection hidden="1"/>
    </xf>
    <xf numFmtId="176" fontId="7" fillId="0" borderId="0" xfId="0" applyFont="1" applyAlignment="1" applyProtection="1">
      <alignment vertical="center"/>
      <protection hidden="1"/>
    </xf>
    <xf numFmtId="176" fontId="3" fillId="0" borderId="8" xfId="0" applyFont="1" applyBorder="1" applyProtection="1">
      <alignment vertical="center"/>
      <protection hidden="1"/>
    </xf>
    <xf numFmtId="176" fontId="11" fillId="0" borderId="0" xfId="0" applyFont="1" applyAlignment="1" applyProtection="1">
      <alignment horizontal="center" vertical="center"/>
      <protection hidden="1"/>
    </xf>
    <xf numFmtId="176" fontId="11" fillId="0" borderId="0" xfId="0" applyFont="1" applyProtection="1">
      <alignment vertical="center"/>
      <protection hidden="1"/>
    </xf>
    <xf numFmtId="176" fontId="11" fillId="0" borderId="0" xfId="0" applyFont="1" applyBorder="1" applyProtection="1">
      <alignment vertical="center"/>
      <protection hidden="1"/>
    </xf>
    <xf numFmtId="176" fontId="3" fillId="0" borderId="1" xfId="0" applyFont="1" applyBorder="1" applyProtection="1">
      <alignment vertical="center"/>
      <protection hidden="1"/>
    </xf>
    <xf numFmtId="176" fontId="3" fillId="0" borderId="2" xfId="0" applyFont="1" applyBorder="1" applyProtection="1">
      <alignment vertical="center"/>
      <protection hidden="1"/>
    </xf>
    <xf numFmtId="176" fontId="3" fillId="0" borderId="2" xfId="0" applyFont="1" applyBorder="1" applyAlignment="1" applyProtection="1">
      <alignment horizontal="center" vertical="center"/>
      <protection hidden="1"/>
    </xf>
    <xf numFmtId="176" fontId="3" fillId="0" borderId="5" xfId="0" applyFont="1" applyBorder="1" applyAlignment="1" applyProtection="1">
      <alignment horizontal="center" vertical="center"/>
      <protection hidden="1"/>
    </xf>
    <xf numFmtId="176" fontId="3" fillId="0" borderId="4" xfId="0" applyFont="1" applyBorder="1" applyAlignment="1" applyProtection="1">
      <alignment horizontal="right"/>
      <protection hidden="1"/>
    </xf>
    <xf numFmtId="176" fontId="3" fillId="0" borderId="0" xfId="0" applyFont="1" applyBorder="1" applyAlignment="1" applyProtection="1">
      <alignment horizontal="right"/>
      <protection hidden="1"/>
    </xf>
    <xf numFmtId="176" fontId="3" fillId="0" borderId="0" xfId="0" applyFont="1" applyBorder="1" applyAlignment="1" applyProtection="1">
      <alignment horizontal="center"/>
      <protection hidden="1"/>
    </xf>
    <xf numFmtId="176" fontId="3" fillId="0" borderId="5" xfId="0" applyFont="1" applyBorder="1" applyAlignment="1" applyProtection="1">
      <alignment horizontal="center"/>
      <protection hidden="1"/>
    </xf>
    <xf numFmtId="176" fontId="3" fillId="0" borderId="0" xfId="0" applyFont="1" applyAlignment="1" applyProtection="1">
      <protection hidden="1"/>
    </xf>
    <xf numFmtId="176" fontId="3" fillId="0" borderId="6" xfId="0" applyFont="1" applyBorder="1" applyProtection="1">
      <alignment vertical="center"/>
      <protection hidden="1"/>
    </xf>
    <xf numFmtId="176" fontId="3" fillId="0" borderId="8" xfId="0" applyFont="1" applyBorder="1" applyAlignment="1" applyProtection="1">
      <alignment vertical="center"/>
      <protection hidden="1"/>
    </xf>
    <xf numFmtId="176" fontId="3" fillId="0" borderId="8" xfId="0" applyFont="1" applyBorder="1" applyAlignment="1" applyProtection="1">
      <alignment horizontal="center" vertical="center"/>
      <protection hidden="1"/>
    </xf>
    <xf numFmtId="176" fontId="3" fillId="0" borderId="7" xfId="0" applyFont="1" applyBorder="1" applyAlignment="1" applyProtection="1">
      <alignment horizontal="center" vertical="center"/>
      <protection hidden="1"/>
    </xf>
    <xf numFmtId="176" fontId="5" fillId="0" borderId="0" xfId="0" applyFont="1" applyAlignment="1" applyProtection="1">
      <alignment vertical="center"/>
      <protection hidden="1"/>
    </xf>
    <xf numFmtId="176" fontId="17" fillId="0" borderId="0" xfId="0" applyFont="1" applyProtection="1">
      <alignment vertical="center"/>
      <protection hidden="1"/>
    </xf>
    <xf numFmtId="176" fontId="10" fillId="0" borderId="6" xfId="0" applyFont="1" applyBorder="1" applyProtection="1">
      <alignment vertical="center"/>
      <protection hidden="1"/>
    </xf>
    <xf numFmtId="176" fontId="10" fillId="0" borderId="4" xfId="0" applyFont="1" applyBorder="1" applyProtection="1">
      <alignment vertical="center"/>
      <protection hidden="1"/>
    </xf>
    <xf numFmtId="176" fontId="7" fillId="0" borderId="0" xfId="0" applyFont="1" applyBorder="1" applyAlignment="1" applyProtection="1">
      <alignment horizontal="distributed"/>
      <protection hidden="1"/>
    </xf>
    <xf numFmtId="176" fontId="7" fillId="0" borderId="2" xfId="0" applyFont="1" applyBorder="1" applyProtection="1">
      <alignment vertical="center"/>
      <protection hidden="1"/>
    </xf>
    <xf numFmtId="176" fontId="3" fillId="0" borderId="3" xfId="0" applyFont="1" applyBorder="1" applyProtection="1">
      <alignment vertical="center"/>
      <protection hidden="1"/>
    </xf>
    <xf numFmtId="176" fontId="18" fillId="0" borderId="5" xfId="0" applyFont="1" applyBorder="1" applyAlignment="1" applyProtection="1">
      <alignment horizontal="center"/>
      <protection hidden="1"/>
    </xf>
    <xf numFmtId="176" fontId="18" fillId="0" borderId="4" xfId="0" applyFont="1" applyBorder="1" applyAlignment="1" applyProtection="1">
      <alignment horizontal="center"/>
      <protection hidden="1"/>
    </xf>
    <xf numFmtId="176" fontId="18" fillId="0" borderId="0" xfId="0" applyFont="1" applyBorder="1" applyAlignment="1" applyProtection="1">
      <alignment horizontal="center"/>
      <protection hidden="1"/>
    </xf>
    <xf numFmtId="176" fontId="3" fillId="0" borderId="5" xfId="0" applyFont="1" applyBorder="1" applyProtection="1">
      <alignment vertical="center"/>
      <protection hidden="1"/>
    </xf>
    <xf numFmtId="176" fontId="7" fillId="0" borderId="4" xfId="0" applyFont="1" applyFill="1" applyBorder="1" applyAlignment="1" applyProtection="1">
      <alignment horizontal="left" vertical="center" wrapText="1"/>
      <protection hidden="1"/>
    </xf>
    <xf numFmtId="176" fontId="7" fillId="0" borderId="0" xfId="0" applyFont="1" applyFill="1" applyBorder="1" applyAlignment="1" applyProtection="1">
      <alignment horizontal="left" vertical="center" wrapText="1"/>
      <protection hidden="1"/>
    </xf>
    <xf numFmtId="176" fontId="3" fillId="0" borderId="5" xfId="0" applyFont="1" applyFill="1" applyBorder="1" applyProtection="1">
      <alignment vertical="center"/>
      <protection hidden="1"/>
    </xf>
    <xf numFmtId="176" fontId="3" fillId="0" borderId="0" xfId="0" applyFont="1" applyFill="1" applyProtection="1">
      <alignment vertical="center"/>
      <protection hidden="1"/>
    </xf>
    <xf numFmtId="176" fontId="7" fillId="0" borderId="4" xfId="0" applyFont="1" applyFill="1" applyBorder="1" applyAlignment="1" applyProtection="1">
      <protection hidden="1"/>
    </xf>
    <xf numFmtId="176" fontId="7" fillId="0" borderId="0" xfId="0" applyFont="1" applyFill="1" applyBorder="1" applyAlignment="1" applyProtection="1">
      <protection hidden="1"/>
    </xf>
    <xf numFmtId="176" fontId="3" fillId="0" borderId="0" xfId="0" applyFont="1" applyFill="1" applyBorder="1" applyAlignment="1" applyProtection="1">
      <protection hidden="1"/>
    </xf>
    <xf numFmtId="176" fontId="7" fillId="0" borderId="0" xfId="0" applyFont="1" applyFill="1" applyBorder="1" applyAlignment="1" applyProtection="1">
      <alignment horizontal="center"/>
      <protection hidden="1"/>
    </xf>
    <xf numFmtId="176" fontId="3" fillId="0" borderId="5" xfId="0" applyFont="1" applyFill="1" applyBorder="1" applyAlignment="1" applyProtection="1">
      <protection hidden="1"/>
    </xf>
    <xf numFmtId="176" fontId="3" fillId="0" borderId="0" xfId="0" applyFont="1" applyFill="1" applyAlignment="1" applyProtection="1">
      <protection hidden="1"/>
    </xf>
    <xf numFmtId="176" fontId="7" fillId="0" borderId="4" xfId="0" applyFont="1" applyFill="1" applyBorder="1" applyAlignment="1" applyProtection="1">
      <alignment horizontal="left" wrapText="1"/>
      <protection hidden="1"/>
    </xf>
    <xf numFmtId="176" fontId="7" fillId="0" borderId="0" xfId="0" applyFont="1" applyFill="1" applyBorder="1" applyAlignment="1" applyProtection="1">
      <alignment horizontal="left" wrapText="1"/>
      <protection hidden="1"/>
    </xf>
    <xf numFmtId="176" fontId="7" fillId="0" borderId="0" xfId="0" applyFont="1" applyFill="1" applyBorder="1" applyAlignment="1" applyProtection="1">
      <alignment horizontal="right" wrapText="1"/>
      <protection hidden="1"/>
    </xf>
    <xf numFmtId="176" fontId="7" fillId="0" borderId="0" xfId="0" applyFont="1" applyFill="1" applyBorder="1" applyAlignment="1" applyProtection="1">
      <alignment horizontal="right"/>
      <protection hidden="1"/>
    </xf>
    <xf numFmtId="176" fontId="3" fillId="0" borderId="4" xfId="0" applyFont="1" applyFill="1" applyBorder="1" applyAlignment="1" applyProtection="1">
      <protection hidden="1"/>
    </xf>
    <xf numFmtId="176" fontId="3" fillId="0" borderId="0" xfId="0" applyFont="1" applyFill="1" applyBorder="1" applyProtection="1">
      <alignment vertical="center"/>
      <protection hidden="1"/>
    </xf>
    <xf numFmtId="176" fontId="7" fillId="0" borderId="0" xfId="0" applyFont="1" applyFill="1" applyBorder="1" applyProtection="1">
      <alignment vertical="center"/>
      <protection hidden="1"/>
    </xf>
    <xf numFmtId="176" fontId="7" fillId="0" borderId="0" xfId="0" applyFont="1" applyFill="1" applyBorder="1" applyAlignment="1">
      <alignment vertical="center"/>
    </xf>
    <xf numFmtId="176" fontId="7" fillId="0" borderId="8" xfId="0" applyFont="1" applyFill="1" applyBorder="1" applyAlignment="1" applyProtection="1">
      <alignment horizontal="center" vertical="center" wrapText="1"/>
      <protection hidden="1"/>
    </xf>
    <xf numFmtId="176" fontId="3" fillId="0" borderId="8" xfId="0" applyFont="1" applyFill="1" applyBorder="1" applyProtection="1">
      <alignment vertical="center"/>
      <protection hidden="1"/>
    </xf>
    <xf numFmtId="176" fontId="7" fillId="0" borderId="0" xfId="0" applyFont="1" applyFill="1" applyProtection="1">
      <alignment vertical="center"/>
      <protection hidden="1"/>
    </xf>
    <xf numFmtId="176" fontId="7" fillId="0" borderId="0" xfId="0" applyFont="1" applyFill="1" applyBorder="1" applyAlignment="1"/>
    <xf numFmtId="176" fontId="7" fillId="0" borderId="0" xfId="0" applyFont="1" applyFill="1" applyBorder="1" applyAlignment="1" applyProtection="1">
      <alignment vertical="center"/>
      <protection hidden="1"/>
    </xf>
    <xf numFmtId="176" fontId="7" fillId="0" borderId="0" xfId="0" applyFont="1" applyFill="1" applyBorder="1" applyAlignment="1" applyProtection="1">
      <alignment horizontal="center" vertical="center"/>
      <protection hidden="1"/>
    </xf>
    <xf numFmtId="176" fontId="20" fillId="0" borderId="0" xfId="0" applyFont="1" applyFill="1" applyBorder="1" applyAlignment="1" applyProtection="1">
      <alignment horizontal="center" vertical="center"/>
      <protection locked="0"/>
    </xf>
    <xf numFmtId="176" fontId="7" fillId="0" borderId="0" xfId="0" applyFont="1" applyAlignment="1" applyProtection="1">
      <alignment vertical="top"/>
      <protection hidden="1"/>
    </xf>
    <xf numFmtId="176" fontId="21" fillId="0" borderId="1" xfId="0" applyFont="1" applyBorder="1" applyAlignment="1" applyProtection="1">
      <alignment horizontal="center" vertical="center"/>
      <protection hidden="1"/>
    </xf>
    <xf numFmtId="176" fontId="21" fillId="0" borderId="2" xfId="0" applyFont="1" applyBorder="1" applyAlignment="1" applyProtection="1">
      <alignment horizontal="center" vertical="center"/>
      <protection hidden="1"/>
    </xf>
    <xf numFmtId="176" fontId="21" fillId="0" borderId="2" xfId="0" applyFont="1" applyBorder="1" applyAlignment="1" applyProtection="1">
      <alignment horizontal="right" vertical="center"/>
      <protection hidden="1"/>
    </xf>
    <xf numFmtId="176" fontId="21" fillId="0" borderId="3" xfId="0" applyFont="1" applyBorder="1" applyProtection="1">
      <alignment vertical="center"/>
      <protection hidden="1"/>
    </xf>
    <xf numFmtId="176" fontId="21" fillId="0" borderId="4" xfId="0" applyFont="1" applyBorder="1" applyProtection="1">
      <alignment vertical="center"/>
      <protection hidden="1"/>
    </xf>
    <xf numFmtId="176" fontId="21" fillId="0" borderId="6" xfId="0" applyFont="1" applyBorder="1" applyProtection="1">
      <alignment vertical="center"/>
      <protection hidden="1"/>
    </xf>
    <xf numFmtId="176" fontId="7" fillId="0" borderId="1" xfId="0" applyFont="1" applyBorder="1" applyAlignment="1" applyProtection="1">
      <alignment vertical="center"/>
      <protection hidden="1"/>
    </xf>
    <xf numFmtId="176" fontId="7" fillId="0" borderId="2" xfId="0" applyFont="1" applyBorder="1" applyAlignment="1" applyProtection="1">
      <alignment vertical="center"/>
      <protection hidden="1"/>
    </xf>
    <xf numFmtId="176" fontId="7" fillId="0" borderId="4" xfId="0" applyFont="1" applyBorder="1" applyAlignment="1" applyProtection="1">
      <alignment vertical="center"/>
      <protection hidden="1"/>
    </xf>
    <xf numFmtId="176" fontId="7" fillId="0" borderId="6" xfId="0" applyFont="1" applyBorder="1" applyAlignment="1" applyProtection="1">
      <alignment vertical="center"/>
      <protection hidden="1"/>
    </xf>
    <xf numFmtId="176" fontId="7" fillId="0" borderId="8" xfId="0" applyFont="1" applyBorder="1" applyAlignment="1" applyProtection="1">
      <alignment vertical="center"/>
      <protection hidden="1"/>
    </xf>
    <xf numFmtId="177" fontId="16" fillId="0" borderId="8" xfId="0" applyNumberFormat="1" applyFont="1" applyBorder="1" applyAlignment="1" applyProtection="1">
      <alignment horizontal="right" vertical="center"/>
      <protection hidden="1"/>
    </xf>
    <xf numFmtId="177" fontId="7" fillId="0" borderId="8" xfId="0" applyNumberFormat="1" applyFont="1" applyBorder="1" applyAlignment="1" applyProtection="1">
      <alignment vertical="center"/>
      <protection hidden="1"/>
    </xf>
    <xf numFmtId="176" fontId="22" fillId="0" borderId="0" xfId="0" applyFont="1" applyAlignment="1" applyProtection="1">
      <alignment horizontal="center" vertical="center" shrinkToFit="1"/>
      <protection hidden="1"/>
    </xf>
    <xf numFmtId="176" fontId="22" fillId="0" borderId="0" xfId="0" applyFont="1" applyAlignment="1" applyProtection="1">
      <alignment vertical="center" shrinkToFit="1"/>
      <protection hidden="1"/>
    </xf>
    <xf numFmtId="180" fontId="22" fillId="0" borderId="0" xfId="0" applyNumberFormat="1" applyFont="1" applyAlignment="1" applyProtection="1">
      <alignment vertical="center" shrinkToFit="1"/>
      <protection hidden="1"/>
    </xf>
    <xf numFmtId="176" fontId="7" fillId="0" borderId="12" xfId="0" applyFont="1" applyBorder="1" applyAlignment="1" applyProtection="1">
      <alignment horizontal="left" vertical="center" shrinkToFit="1"/>
      <protection hidden="1"/>
    </xf>
    <xf numFmtId="176" fontId="7" fillId="0" borderId="13" xfId="0" applyFont="1" applyBorder="1" applyAlignment="1" applyProtection="1">
      <alignment vertical="center" shrinkToFit="1"/>
      <protection hidden="1"/>
    </xf>
    <xf numFmtId="176" fontId="7" fillId="0" borderId="12" xfId="0" applyFont="1" applyBorder="1" applyAlignment="1" applyProtection="1">
      <alignment vertical="center" shrinkToFit="1"/>
      <protection hidden="1"/>
    </xf>
    <xf numFmtId="176" fontId="7" fillId="0" borderId="0" xfId="0" applyFont="1" applyAlignment="1" applyProtection="1">
      <alignment horizontal="distributed" vertical="center" wrapText="1"/>
      <protection hidden="1"/>
    </xf>
    <xf numFmtId="176" fontId="7" fillId="0" borderId="0" xfId="0" applyFont="1" applyBorder="1" applyAlignment="1" applyProtection="1">
      <alignment horizontal="right" vertical="center"/>
      <protection hidden="1"/>
    </xf>
    <xf numFmtId="176" fontId="10" fillId="0" borderId="8" xfId="0" applyFont="1" applyBorder="1" applyProtection="1">
      <alignment vertical="center"/>
      <protection hidden="1"/>
    </xf>
    <xf numFmtId="176" fontId="10" fillId="0" borderId="0" xfId="0" applyFont="1" applyBorder="1" applyProtection="1">
      <alignment vertical="center"/>
      <protection hidden="1"/>
    </xf>
    <xf numFmtId="176" fontId="7" fillId="0" borderId="4" xfId="0" applyFont="1" applyBorder="1" applyAlignment="1" applyProtection="1">
      <alignment horizontal="right" vertical="center"/>
      <protection hidden="1"/>
    </xf>
    <xf numFmtId="176" fontId="7" fillId="0" borderId="0" xfId="0" applyFont="1" applyFill="1" applyBorder="1" applyAlignment="1" applyProtection="1">
      <alignment horizontal="center" wrapText="1"/>
      <protection hidden="1"/>
    </xf>
    <xf numFmtId="176" fontId="7" fillId="0" borderId="0" xfId="0" applyFont="1" applyFill="1" applyBorder="1" applyAlignment="1" applyProtection="1">
      <alignment horizontal="left"/>
      <protection hidden="1"/>
    </xf>
    <xf numFmtId="176" fontId="3" fillId="0" borderId="0" xfId="0" applyFont="1" applyBorder="1" applyProtection="1">
      <alignment vertical="center"/>
      <protection locked="0"/>
    </xf>
    <xf numFmtId="176" fontId="0" fillId="0" borderId="0" xfId="0" applyAlignment="1" applyProtection="1">
      <alignment vertical="center"/>
      <protection hidden="1"/>
    </xf>
    <xf numFmtId="176" fontId="3" fillId="0" borderId="0" xfId="0" applyFont="1" applyProtection="1">
      <alignment vertical="center"/>
      <protection locked="0"/>
    </xf>
    <xf numFmtId="176" fontId="25" fillId="0" borderId="14" xfId="0" applyFont="1" applyBorder="1" applyAlignment="1" applyProtection="1">
      <alignment horizontal="center" vertical="center" wrapText="1"/>
      <protection hidden="1"/>
    </xf>
    <xf numFmtId="176" fontId="7" fillId="0" borderId="0" xfId="0" applyFont="1" applyFill="1" applyBorder="1" applyAlignment="1" applyProtection="1">
      <alignment horizontal="distributed" wrapText="1"/>
      <protection hidden="1"/>
    </xf>
    <xf numFmtId="176" fontId="27" fillId="0" borderId="0" xfId="0" applyFont="1" applyBorder="1" applyAlignment="1" applyProtection="1">
      <alignment horizontal="justify" vertical="center" readingOrder="1"/>
      <protection hidden="1"/>
    </xf>
    <xf numFmtId="176" fontId="0" fillId="0" borderId="4" xfId="0" applyFill="1" applyBorder="1" applyAlignment="1" applyProtection="1">
      <protection hidden="1"/>
    </xf>
    <xf numFmtId="176" fontId="0" fillId="0" borderId="0" xfId="0" applyFill="1" applyBorder="1" applyAlignment="1" applyProtection="1">
      <protection hidden="1"/>
    </xf>
    <xf numFmtId="176" fontId="0" fillId="0" borderId="5" xfId="0" applyFill="1" applyBorder="1" applyAlignment="1" applyProtection="1">
      <protection hidden="1"/>
    </xf>
    <xf numFmtId="176" fontId="0" fillId="0" borderId="4" xfId="0" applyFill="1" applyBorder="1" applyAlignment="1" applyProtection="1">
      <alignment vertical="center"/>
      <protection hidden="1"/>
    </xf>
    <xf numFmtId="176" fontId="0" fillId="0" borderId="0" xfId="0" applyFill="1" applyBorder="1" applyAlignment="1" applyProtection="1">
      <alignment vertical="center"/>
      <protection hidden="1"/>
    </xf>
    <xf numFmtId="176" fontId="0" fillId="0" borderId="5" xfId="0" applyFill="1" applyBorder="1" applyAlignment="1" applyProtection="1">
      <alignment vertical="center"/>
      <protection hidden="1"/>
    </xf>
    <xf numFmtId="176" fontId="0" fillId="0" borderId="6" xfId="0" applyFill="1" applyBorder="1" applyAlignment="1" applyProtection="1">
      <alignment vertical="center"/>
      <protection hidden="1"/>
    </xf>
    <xf numFmtId="176" fontId="19" fillId="0" borderId="8" xfId="0" applyFont="1" applyFill="1" applyBorder="1" applyAlignment="1" applyProtection="1">
      <alignment horizontal="center" vertical="center" shrinkToFit="1"/>
      <protection hidden="1"/>
    </xf>
    <xf numFmtId="176" fontId="0" fillId="0" borderId="8" xfId="0" applyFill="1" applyBorder="1" applyAlignment="1" applyProtection="1">
      <alignment vertical="center"/>
      <protection hidden="1"/>
    </xf>
    <xf numFmtId="176" fontId="0" fillId="0" borderId="7" xfId="0" applyFill="1" applyBorder="1" applyAlignment="1" applyProtection="1">
      <alignment vertical="center"/>
      <protection hidden="1"/>
    </xf>
    <xf numFmtId="176" fontId="7" fillId="0" borderId="0" xfId="0" applyFont="1" applyBorder="1" applyAlignment="1" applyProtection="1">
      <protection hidden="1"/>
    </xf>
    <xf numFmtId="176" fontId="7" fillId="0" borderId="0" xfId="0" applyFont="1" applyBorder="1" applyAlignment="1" applyProtection="1">
      <alignment vertical="top"/>
      <protection hidden="1"/>
    </xf>
    <xf numFmtId="176" fontId="7" fillId="0" borderId="0" xfId="0" applyFont="1" applyProtection="1">
      <alignment vertical="center"/>
      <protection locked="0" hidden="1"/>
    </xf>
    <xf numFmtId="176" fontId="3" fillId="0" borderId="0" xfId="0" applyFont="1" applyBorder="1" applyProtection="1">
      <alignment vertical="center"/>
      <protection locked="0" hidden="1"/>
    </xf>
    <xf numFmtId="176" fontId="7" fillId="0" borderId="5" xfId="0" applyFont="1" applyBorder="1" applyAlignment="1" applyProtection="1">
      <alignment horizontal="center" vertical="center"/>
      <protection hidden="1"/>
    </xf>
    <xf numFmtId="176" fontId="7" fillId="0" borderId="7" xfId="0" applyFont="1" applyBorder="1" applyAlignment="1" applyProtection="1">
      <alignment horizontal="center" vertical="center"/>
      <protection hidden="1"/>
    </xf>
    <xf numFmtId="176" fontId="7" fillId="0" borderId="0" xfId="0" applyFont="1" applyProtection="1">
      <alignment vertical="center"/>
      <protection hidden="1"/>
    </xf>
    <xf numFmtId="176" fontId="7" fillId="0" borderId="4" xfId="0" applyFont="1" applyBorder="1" applyAlignment="1" applyProtection="1">
      <alignment horizontal="center" vertical="center"/>
      <protection hidden="1"/>
    </xf>
    <xf numFmtId="176" fontId="7" fillId="0" borderId="6" xfId="0" applyFont="1" applyBorder="1" applyAlignment="1" applyProtection="1">
      <alignment horizontal="center" vertical="center"/>
      <protection hidden="1"/>
    </xf>
    <xf numFmtId="176" fontId="0" fillId="0" borderId="0" xfId="0" applyFont="1" applyProtection="1">
      <alignment vertical="center"/>
      <protection hidden="1"/>
    </xf>
    <xf numFmtId="176" fontId="7" fillId="0" borderId="0" xfId="0" applyFont="1" applyAlignment="1" applyProtection="1">
      <alignment horizontal="right" vertical="center"/>
      <protection hidden="1"/>
    </xf>
    <xf numFmtId="176" fontId="7" fillId="0" borderId="0" xfId="0" applyFont="1" applyAlignment="1" applyProtection="1">
      <alignment vertical="center"/>
      <protection hidden="1"/>
    </xf>
    <xf numFmtId="0" fontId="29" fillId="0" borderId="0" xfId="1" applyFont="1" applyProtection="1">
      <alignment vertical="center"/>
      <protection hidden="1"/>
    </xf>
    <xf numFmtId="0" fontId="32" fillId="0" borderId="0" xfId="1" applyFont="1" applyAlignment="1" applyProtection="1">
      <protection hidden="1"/>
    </xf>
    <xf numFmtId="0" fontId="32" fillId="0" borderId="0" xfId="1" applyFont="1" applyAlignment="1" applyProtection="1">
      <alignment vertical="center"/>
      <protection hidden="1"/>
    </xf>
    <xf numFmtId="0" fontId="29" fillId="0" borderId="0" xfId="1" applyFont="1" applyAlignment="1" applyProtection="1">
      <alignment horizontal="right" vertical="center"/>
      <protection hidden="1"/>
    </xf>
    <xf numFmtId="0" fontId="35" fillId="0" borderId="0" xfId="1" applyFont="1" applyProtection="1">
      <alignment vertical="center"/>
      <protection hidden="1"/>
    </xf>
    <xf numFmtId="0" fontId="29" fillId="0" borderId="0" xfId="1" applyFont="1" applyFill="1" applyProtection="1">
      <alignment vertical="center"/>
      <protection hidden="1"/>
    </xf>
    <xf numFmtId="176" fontId="3" fillId="0" borderId="0" xfId="2" applyFont="1" applyProtection="1">
      <alignment vertical="center"/>
      <protection hidden="1"/>
    </xf>
    <xf numFmtId="176" fontId="3" fillId="0" borderId="0" xfId="2" applyFont="1" applyBorder="1" applyProtection="1">
      <alignment vertical="center"/>
      <protection hidden="1"/>
    </xf>
    <xf numFmtId="176" fontId="18" fillId="0" borderId="0" xfId="2" applyFont="1" applyBorder="1" applyAlignment="1" applyProtection="1">
      <alignment horizontal="center"/>
      <protection hidden="1"/>
    </xf>
    <xf numFmtId="176" fontId="7" fillId="0" borderId="0" xfId="2" applyFont="1" applyBorder="1" applyProtection="1">
      <alignment vertical="center"/>
      <protection hidden="1"/>
    </xf>
    <xf numFmtId="176" fontId="7" fillId="0" borderId="0" xfId="2" applyFont="1" applyBorder="1" applyAlignment="1" applyProtection="1">
      <alignment horizontal="center" vertical="center"/>
      <protection hidden="1"/>
    </xf>
    <xf numFmtId="176" fontId="27" fillId="0" borderId="0" xfId="2" applyFont="1" applyBorder="1" applyAlignment="1" applyProtection="1">
      <alignment horizontal="justify" vertical="center" readingOrder="1"/>
      <protection hidden="1"/>
    </xf>
    <xf numFmtId="0" fontId="7" fillId="0" borderId="0" xfId="1" applyFont="1" applyAlignment="1" applyProtection="1">
      <alignment vertical="center"/>
      <protection hidden="1"/>
    </xf>
    <xf numFmtId="176" fontId="3" fillId="0" borderId="0" xfId="2" applyFont="1" applyFill="1" applyBorder="1" applyProtection="1">
      <alignment vertical="center"/>
      <protection hidden="1"/>
    </xf>
    <xf numFmtId="176" fontId="3" fillId="0" borderId="0" xfId="2" applyFont="1" applyFill="1" applyProtection="1">
      <alignment vertical="center"/>
      <protection hidden="1"/>
    </xf>
    <xf numFmtId="176" fontId="3" fillId="0" borderId="0" xfId="2" applyFont="1" applyFill="1" applyAlignment="1" applyProtection="1">
      <protection hidden="1"/>
    </xf>
    <xf numFmtId="176" fontId="3" fillId="0" borderId="0" xfId="2" applyFont="1" applyFill="1" applyBorder="1" applyAlignment="1" applyProtection="1">
      <protection hidden="1"/>
    </xf>
    <xf numFmtId="0" fontId="7" fillId="0" borderId="0" xfId="1" applyFont="1" applyAlignment="1" applyProtection="1">
      <alignment horizontal="distributed" vertical="center"/>
      <protection hidden="1"/>
    </xf>
    <xf numFmtId="176" fontId="3" fillId="0" borderId="0" xfId="2" applyFont="1" applyFill="1" applyBorder="1" applyAlignment="1" applyProtection="1">
      <alignment horizontal="left" vertical="center" indent="1" shrinkToFit="1"/>
      <protection hidden="1"/>
    </xf>
    <xf numFmtId="176" fontId="3" fillId="0" borderId="0" xfId="2" applyFill="1" applyBorder="1" applyAlignment="1" applyProtection="1">
      <protection hidden="1"/>
    </xf>
    <xf numFmtId="176" fontId="7" fillId="0" borderId="0" xfId="2" applyFont="1" applyFill="1" applyBorder="1" applyAlignment="1" applyProtection="1">
      <alignment horizontal="left" vertical="center" wrapText="1"/>
      <protection hidden="1"/>
    </xf>
    <xf numFmtId="176" fontId="7" fillId="0" borderId="0" xfId="2" applyFont="1" applyFill="1" applyBorder="1" applyProtection="1">
      <alignment vertical="center"/>
      <protection hidden="1"/>
    </xf>
    <xf numFmtId="176" fontId="2" fillId="0" borderId="0" xfId="0" applyFont="1" applyAlignment="1" applyProtection="1">
      <alignment horizontal="center" vertical="center" shrinkToFit="1"/>
      <protection hidden="1"/>
    </xf>
    <xf numFmtId="176" fontId="2" fillId="0" borderId="0" xfId="0" quotePrefix="1" applyFont="1" applyAlignment="1" applyProtection="1">
      <alignment horizontal="center" vertical="center" shrinkToFit="1"/>
      <protection hidden="1"/>
    </xf>
    <xf numFmtId="176" fontId="2" fillId="0" borderId="0" xfId="0" applyFont="1" applyAlignment="1" applyProtection="1">
      <alignment vertical="center" shrinkToFit="1"/>
      <protection hidden="1"/>
    </xf>
    <xf numFmtId="176" fontId="2" fillId="0" borderId="11" xfId="0" applyFont="1" applyBorder="1" applyAlignment="1" applyProtection="1">
      <alignment horizontal="left" vertical="center" wrapText="1" indent="1" shrinkToFit="1"/>
      <protection hidden="1"/>
    </xf>
    <xf numFmtId="176" fontId="2" fillId="0" borderId="11" xfId="0" applyFont="1" applyBorder="1" applyAlignment="1" applyProtection="1">
      <alignment horizontal="left" vertical="center" indent="1" shrinkToFit="1"/>
      <protection hidden="1"/>
    </xf>
    <xf numFmtId="178" fontId="2" fillId="2" borderId="11" xfId="0" applyNumberFormat="1" applyFont="1" applyFill="1" applyBorder="1" applyAlignment="1" applyProtection="1">
      <alignment vertical="center" shrinkToFit="1"/>
      <protection hidden="1"/>
    </xf>
    <xf numFmtId="176" fontId="2" fillId="4" borderId="11" xfId="0" applyFont="1" applyFill="1" applyBorder="1" applyAlignment="1" applyProtection="1">
      <alignment horizontal="center" vertical="center" wrapText="1"/>
      <protection hidden="1"/>
    </xf>
    <xf numFmtId="178" fontId="2" fillId="3" borderId="11" xfId="0" applyNumberFormat="1" applyFont="1" applyFill="1" applyBorder="1" applyAlignment="1" applyProtection="1">
      <alignment vertical="center" shrinkToFit="1"/>
      <protection hidden="1"/>
    </xf>
    <xf numFmtId="176" fontId="7" fillId="0" borderId="0" xfId="0" applyFont="1" applyAlignment="1" applyProtection="1">
      <protection hidden="1"/>
    </xf>
    <xf numFmtId="176" fontId="7" fillId="0" borderId="0" xfId="0" applyFont="1" applyAlignment="1" applyProtection="1">
      <alignment horizontal="right"/>
      <protection hidden="1"/>
    </xf>
    <xf numFmtId="0" fontId="17" fillId="0" borderId="0" xfId="3" applyFont="1" applyAlignment="1">
      <alignment vertical="center"/>
    </xf>
    <xf numFmtId="0" fontId="17" fillId="0" borderId="0" xfId="3" applyFont="1" applyBorder="1" applyAlignment="1">
      <alignment vertical="center"/>
    </xf>
    <xf numFmtId="0" fontId="17" fillId="0" borderId="0" xfId="3" applyFont="1" applyBorder="1" applyAlignment="1">
      <alignment horizontal="center" vertical="center"/>
    </xf>
    <xf numFmtId="0" fontId="7" fillId="0" borderId="0" xfId="3" applyFont="1" applyBorder="1" applyAlignment="1">
      <alignment horizontal="right" vertical="center"/>
    </xf>
    <xf numFmtId="0" fontId="17" fillId="0" borderId="0" xfId="3" applyFont="1" applyBorder="1" applyAlignment="1">
      <alignment horizontal="right" vertical="center"/>
    </xf>
    <xf numFmtId="0" fontId="40" fillId="0" borderId="0" xfId="3" applyFont="1" applyBorder="1" applyAlignment="1">
      <alignment vertical="center"/>
    </xf>
    <xf numFmtId="0" fontId="17" fillId="0" borderId="0" xfId="3" applyFont="1" applyAlignment="1">
      <alignment horizontal="center" vertical="center"/>
    </xf>
    <xf numFmtId="0" fontId="8" fillId="0" borderId="8" xfId="3" applyFont="1" applyBorder="1" applyAlignment="1">
      <alignment vertical="center"/>
    </xf>
    <xf numFmtId="0" fontId="17" fillId="0" borderId="8" xfId="3" applyFont="1" applyBorder="1" applyAlignment="1">
      <alignment vertical="center"/>
    </xf>
    <xf numFmtId="0" fontId="17" fillId="0" borderId="8" xfId="3" applyFont="1" applyBorder="1" applyAlignment="1">
      <alignment horizontal="center" vertical="center"/>
    </xf>
    <xf numFmtId="49" fontId="44" fillId="0" borderId="1" xfId="3" applyNumberFormat="1" applyFont="1" applyBorder="1" applyAlignment="1">
      <alignment vertical="center"/>
    </xf>
    <xf numFmtId="49" fontId="17" fillId="0" borderId="3" xfId="3" applyNumberFormat="1" applyFont="1" applyBorder="1" applyAlignment="1">
      <alignment vertical="center"/>
    </xf>
    <xf numFmtId="49" fontId="17" fillId="0" borderId="1" xfId="3" applyNumberFormat="1" applyFont="1" applyBorder="1" applyAlignment="1">
      <alignment horizontal="center" vertical="center"/>
    </xf>
    <xf numFmtId="0" fontId="17" fillId="0" borderId="3" xfId="3" applyFont="1" applyBorder="1" applyAlignment="1">
      <alignment vertical="center"/>
    </xf>
    <xf numFmtId="0" fontId="17" fillId="0" borderId="4" xfId="3" applyFont="1" applyBorder="1" applyAlignment="1">
      <alignment vertical="center"/>
    </xf>
    <xf numFmtId="0" fontId="17" fillId="0" borderId="5" xfId="3" applyFont="1" applyBorder="1" applyAlignment="1">
      <alignment vertical="center"/>
    </xf>
    <xf numFmtId="49" fontId="17" fillId="0" borderId="4" xfId="3" applyNumberFormat="1" applyFont="1" applyBorder="1" applyAlignment="1">
      <alignment horizontal="center" vertical="center"/>
    </xf>
    <xf numFmtId="0" fontId="17" fillId="0" borderId="6" xfId="3" applyFont="1" applyBorder="1" applyAlignment="1">
      <alignment vertical="center"/>
    </xf>
    <xf numFmtId="0" fontId="17" fillId="0" borderId="7" xfId="3" applyFont="1" applyBorder="1" applyAlignment="1">
      <alignment vertical="center"/>
    </xf>
    <xf numFmtId="0" fontId="17" fillId="0" borderId="6" xfId="3" applyFont="1" applyBorder="1" applyAlignment="1">
      <alignment horizontal="center" vertical="center"/>
    </xf>
    <xf numFmtId="0" fontId="17" fillId="0" borderId="1" xfId="3" applyFont="1" applyBorder="1" applyAlignment="1">
      <alignment horizontal="center" vertical="center"/>
    </xf>
    <xf numFmtId="0" fontId="17" fillId="0" borderId="4" xfId="3" applyFont="1" applyBorder="1" applyAlignment="1">
      <alignment horizontal="center" vertical="center"/>
    </xf>
    <xf numFmtId="0" fontId="44" fillId="0" borderId="1" xfId="3" applyFont="1" applyBorder="1" applyAlignment="1">
      <alignment vertical="center"/>
    </xf>
    <xf numFmtId="0" fontId="8" fillId="0" borderId="0" xfId="3" applyFont="1" applyBorder="1" applyAlignment="1">
      <alignment vertical="center"/>
    </xf>
    <xf numFmtId="49" fontId="17" fillId="0" borderId="4" xfId="3" applyNumberFormat="1" applyFont="1" applyBorder="1" applyAlignment="1">
      <alignment vertical="center"/>
    </xf>
    <xf numFmtId="49" fontId="17" fillId="0" borderId="5" xfId="3" applyNumberFormat="1" applyFont="1" applyBorder="1" applyAlignment="1">
      <alignment vertical="center"/>
    </xf>
    <xf numFmtId="49" fontId="44" fillId="0" borderId="4" xfId="3" applyNumberFormat="1" applyFont="1" applyBorder="1" applyAlignment="1">
      <alignment vertical="center"/>
    </xf>
    <xf numFmtId="49" fontId="17" fillId="0" borderId="6" xfId="3" applyNumberFormat="1" applyFont="1" applyBorder="1" applyAlignment="1">
      <alignment vertical="center"/>
    </xf>
    <xf numFmtId="49" fontId="17" fillId="0" borderId="7" xfId="3" applyNumberFormat="1" applyFont="1" applyBorder="1" applyAlignment="1">
      <alignment vertical="center"/>
    </xf>
    <xf numFmtId="49" fontId="17" fillId="0" borderId="6" xfId="3" applyNumberFormat="1" applyFont="1" applyBorder="1" applyAlignment="1">
      <alignment horizontal="center" vertical="center"/>
    </xf>
    <xf numFmtId="176" fontId="7" fillId="0" borderId="0" xfId="0" applyFont="1" applyBorder="1" applyAlignment="1" applyProtection="1">
      <alignment horizontal="center" vertical="center"/>
      <protection hidden="1"/>
    </xf>
    <xf numFmtId="176" fontId="0" fillId="0" borderId="0" xfId="0" applyFont="1" applyProtection="1">
      <alignment vertical="center"/>
      <protection hidden="1"/>
    </xf>
    <xf numFmtId="176" fontId="0" fillId="0" borderId="0" xfId="0" applyFont="1" applyAlignment="1" applyProtection="1">
      <alignment vertical="center"/>
      <protection hidden="1"/>
    </xf>
    <xf numFmtId="176" fontId="0" fillId="0" borderId="0" xfId="0" applyFont="1" applyAlignment="1" applyProtection="1">
      <alignment horizontal="right" vertical="center"/>
      <protection hidden="1"/>
    </xf>
    <xf numFmtId="176" fontId="46" fillId="0" borderId="0" xfId="0" applyFont="1" applyAlignment="1" applyProtection="1">
      <alignment vertical="center"/>
      <protection hidden="1"/>
    </xf>
    <xf numFmtId="176" fontId="46" fillId="0" borderId="0" xfId="0" applyFont="1" applyProtection="1">
      <alignment vertical="center"/>
      <protection hidden="1"/>
    </xf>
    <xf numFmtId="176" fontId="47" fillId="0" borderId="0" xfId="0" applyFont="1" applyAlignment="1" applyProtection="1">
      <alignment vertical="center"/>
      <protection hidden="1"/>
    </xf>
    <xf numFmtId="176" fontId="45" fillId="0" borderId="0" xfId="0" applyFont="1" applyAlignment="1" applyProtection="1">
      <alignment vertical="center"/>
      <protection hidden="1"/>
    </xf>
    <xf numFmtId="176" fontId="0" fillId="0" borderId="0" xfId="0" applyFont="1" applyFill="1" applyBorder="1" applyProtection="1">
      <alignment vertical="center"/>
      <protection hidden="1"/>
    </xf>
    <xf numFmtId="176" fontId="12" fillId="0" borderId="0" xfId="0" applyFont="1" applyBorder="1" applyAlignment="1" applyProtection="1">
      <alignment horizontal="right" vertical="center" shrinkToFit="1"/>
      <protection hidden="1"/>
    </xf>
    <xf numFmtId="176" fontId="45" fillId="0" borderId="0" xfId="0" applyFont="1" applyProtection="1">
      <alignment vertical="center"/>
      <protection hidden="1"/>
    </xf>
    <xf numFmtId="176" fontId="2" fillId="0" borderId="0" xfId="0" applyFont="1" applyAlignment="1" applyProtection="1">
      <alignment vertical="center"/>
      <protection hidden="1"/>
    </xf>
    <xf numFmtId="176" fontId="0" fillId="0" borderId="0" xfId="0" applyProtection="1">
      <alignment vertical="center"/>
      <protection hidden="1"/>
    </xf>
    <xf numFmtId="176" fontId="10" fillId="0" borderId="8" xfId="0" applyFont="1" applyBorder="1" applyProtection="1">
      <alignment vertical="center"/>
      <protection hidden="1"/>
    </xf>
    <xf numFmtId="176" fontId="3" fillId="0" borderId="4" xfId="0" applyFont="1" applyBorder="1" applyProtection="1">
      <alignment vertical="center"/>
      <protection hidden="1"/>
    </xf>
    <xf numFmtId="176" fontId="52" fillId="0" borderId="0" xfId="0" applyFont="1" applyAlignment="1" applyProtection="1">
      <alignment vertical="center"/>
      <protection hidden="1"/>
    </xf>
    <xf numFmtId="176" fontId="53" fillId="0" borderId="0" xfId="0" applyFont="1" applyAlignment="1" applyProtection="1">
      <alignment vertical="center"/>
      <protection hidden="1"/>
    </xf>
    <xf numFmtId="176" fontId="51" fillId="0" borderId="0" xfId="0" applyFont="1" applyAlignment="1" applyProtection="1">
      <alignment horizontal="right" vertical="center"/>
      <protection hidden="1"/>
    </xf>
    <xf numFmtId="176" fontId="51" fillId="0" borderId="0" xfId="0" applyFont="1" applyAlignment="1" applyProtection="1">
      <alignment vertical="center"/>
      <protection hidden="1"/>
    </xf>
    <xf numFmtId="176" fontId="0" fillId="0" borderId="0" xfId="0" applyFont="1" applyProtection="1">
      <alignment vertical="center"/>
      <protection hidden="1"/>
    </xf>
    <xf numFmtId="0" fontId="0" fillId="0" borderId="0" xfId="0" applyNumberFormat="1" applyFont="1" applyProtection="1">
      <alignment vertical="center"/>
      <protection hidden="1"/>
    </xf>
    <xf numFmtId="0" fontId="46" fillId="0" borderId="0" xfId="0" applyNumberFormat="1" applyFont="1" applyProtection="1">
      <alignment vertical="center"/>
      <protection hidden="1"/>
    </xf>
    <xf numFmtId="0" fontId="2" fillId="0" borderId="0" xfId="0" applyNumberFormat="1" applyFont="1" applyProtection="1">
      <alignment vertical="center"/>
      <protection hidden="1"/>
    </xf>
    <xf numFmtId="181" fontId="2" fillId="0" borderId="48" xfId="0" applyNumberFormat="1" applyFont="1" applyBorder="1" applyAlignment="1" applyProtection="1">
      <alignment horizontal="right" vertical="center" shrinkToFit="1"/>
      <protection hidden="1"/>
    </xf>
    <xf numFmtId="176" fontId="2" fillId="3" borderId="41" xfId="0" applyFont="1" applyFill="1" applyBorder="1" applyAlignment="1" applyProtection="1">
      <alignment horizontal="center" vertical="center" wrapText="1"/>
      <protection hidden="1"/>
    </xf>
    <xf numFmtId="176" fontId="2" fillId="3" borderId="62" xfId="0" applyFont="1" applyFill="1" applyBorder="1" applyAlignment="1" applyProtection="1">
      <alignment horizontal="center" vertical="center" wrapText="1"/>
      <protection hidden="1"/>
    </xf>
    <xf numFmtId="176" fontId="2" fillId="4" borderId="26" xfId="0" applyFont="1" applyFill="1" applyBorder="1" applyAlignment="1" applyProtection="1">
      <alignment horizontal="center" vertical="center" wrapText="1"/>
      <protection hidden="1"/>
    </xf>
    <xf numFmtId="176" fontId="2" fillId="4" borderId="23" xfId="0" applyFont="1" applyFill="1" applyBorder="1" applyAlignment="1" applyProtection="1">
      <alignment horizontal="center" vertical="center" wrapText="1"/>
      <protection hidden="1"/>
    </xf>
    <xf numFmtId="178" fontId="2" fillId="4" borderId="41" xfId="0" applyNumberFormat="1" applyFont="1" applyFill="1" applyBorder="1" applyAlignment="1" applyProtection="1">
      <alignment horizontal="right" vertical="center" shrinkToFit="1"/>
      <protection hidden="1"/>
    </xf>
    <xf numFmtId="178" fontId="2" fillId="4" borderId="82" xfId="0" applyNumberFormat="1" applyFont="1" applyFill="1" applyBorder="1" applyAlignment="1" applyProtection="1">
      <alignment horizontal="right" vertical="center" shrinkToFit="1"/>
      <protection hidden="1"/>
    </xf>
    <xf numFmtId="178" fontId="2" fillId="4" borderId="62" xfId="0" applyNumberFormat="1" applyFont="1" applyFill="1" applyBorder="1" applyAlignment="1" applyProtection="1">
      <alignment horizontal="right" vertical="center" shrinkToFit="1"/>
      <protection hidden="1"/>
    </xf>
    <xf numFmtId="178" fontId="2" fillId="4" borderId="41" xfId="0" applyNumberFormat="1" applyFont="1" applyFill="1" applyBorder="1" applyAlignment="1" applyProtection="1">
      <alignment vertical="center" shrinkToFit="1"/>
      <protection hidden="1"/>
    </xf>
    <xf numFmtId="178" fontId="2" fillId="4" borderId="82" xfId="0" applyNumberFormat="1" applyFont="1" applyFill="1" applyBorder="1" applyAlignment="1" applyProtection="1">
      <alignment vertical="center" shrinkToFit="1"/>
      <protection hidden="1"/>
    </xf>
    <xf numFmtId="178" fontId="2" fillId="4" borderId="62" xfId="0" applyNumberFormat="1" applyFont="1" applyFill="1" applyBorder="1" applyAlignment="1" applyProtection="1">
      <alignment vertical="center" shrinkToFit="1"/>
      <protection hidden="1"/>
    </xf>
    <xf numFmtId="176" fontId="2" fillId="0" borderId="41" xfId="0" applyFont="1" applyBorder="1" applyAlignment="1" applyProtection="1">
      <alignment horizontal="center" vertical="center" shrinkToFit="1"/>
      <protection hidden="1"/>
    </xf>
    <xf numFmtId="176" fontId="2" fillId="0" borderId="62" xfId="0" applyFont="1" applyBorder="1" applyAlignment="1" applyProtection="1">
      <alignment horizontal="center" vertical="center" shrinkToFit="1"/>
      <protection hidden="1"/>
    </xf>
    <xf numFmtId="176" fontId="2" fillId="2" borderId="41" xfId="0" applyFont="1" applyFill="1" applyBorder="1" applyAlignment="1" applyProtection="1">
      <alignment horizontal="center" vertical="center" shrinkToFit="1"/>
      <protection hidden="1"/>
    </xf>
    <xf numFmtId="176" fontId="2" fillId="2" borderId="62" xfId="0" applyFont="1" applyFill="1" applyBorder="1" applyAlignment="1" applyProtection="1">
      <alignment horizontal="center" vertical="center" shrinkToFit="1"/>
      <protection hidden="1"/>
    </xf>
    <xf numFmtId="182" fontId="0" fillId="0" borderId="0" xfId="0" applyNumberFormat="1" applyFont="1" applyFill="1" applyBorder="1" applyAlignment="1" applyProtection="1">
      <alignment horizontal="center" vertical="center"/>
      <protection hidden="1"/>
    </xf>
    <xf numFmtId="176" fontId="0" fillId="0" borderId="0" xfId="0" applyFont="1" applyFill="1" applyBorder="1" applyAlignment="1" applyProtection="1">
      <alignment horizontal="justify" vertical="center"/>
      <protection hidden="1"/>
    </xf>
    <xf numFmtId="176" fontId="0" fillId="0" borderId="0" xfId="0" applyFont="1" applyFill="1" applyBorder="1" applyAlignment="1" applyProtection="1">
      <alignment horizontal="center" vertical="center"/>
      <protection hidden="1"/>
    </xf>
    <xf numFmtId="176" fontId="0" fillId="0" borderId="41" xfId="0" applyFont="1" applyFill="1" applyBorder="1" applyAlignment="1" applyProtection="1">
      <alignment horizontal="center" vertical="center"/>
      <protection hidden="1"/>
    </xf>
    <xf numFmtId="178" fontId="0" fillId="0" borderId="11" xfId="0" applyNumberFormat="1" applyFont="1" applyBorder="1" applyAlignment="1" applyProtection="1">
      <alignment vertical="center"/>
      <protection hidden="1"/>
    </xf>
    <xf numFmtId="178" fontId="0" fillId="0" borderId="11" xfId="0" applyNumberFormat="1" applyFont="1" applyBorder="1" applyAlignment="1" applyProtection="1">
      <alignment horizontal="right" vertical="center"/>
      <protection hidden="1"/>
    </xf>
    <xf numFmtId="176" fontId="48" fillId="0" borderId="0" xfId="0" applyFont="1" applyAlignment="1" applyProtection="1">
      <alignment horizontal="center" vertical="center"/>
      <protection hidden="1"/>
    </xf>
    <xf numFmtId="176" fontId="0" fillId="6" borderId="11" xfId="0" applyFont="1" applyFill="1" applyBorder="1" applyAlignment="1" applyProtection="1">
      <alignment horizontal="center" vertical="center"/>
      <protection hidden="1"/>
    </xf>
    <xf numFmtId="176" fontId="0" fillId="6" borderId="11" xfId="0" applyFont="1" applyFill="1" applyBorder="1" applyAlignment="1" applyProtection="1">
      <alignment horizontal="center" vertical="center" shrinkToFit="1"/>
      <protection hidden="1"/>
    </xf>
    <xf numFmtId="176" fontId="0" fillId="0" borderId="11" xfId="0" applyFont="1" applyBorder="1" applyAlignment="1" applyProtection="1">
      <alignment horizontal="right" vertical="center" indent="1"/>
      <protection hidden="1"/>
    </xf>
    <xf numFmtId="178" fontId="0" fillId="0" borderId="11" xfId="0" applyNumberFormat="1" applyFont="1" applyBorder="1" applyProtection="1">
      <alignment vertical="center"/>
      <protection hidden="1"/>
    </xf>
    <xf numFmtId="176" fontId="7" fillId="0" borderId="0" xfId="0" applyFont="1" applyAlignment="1" applyProtection="1">
      <alignment vertical="center"/>
      <protection hidden="1"/>
    </xf>
    <xf numFmtId="176" fontId="7" fillId="0" borderId="0" xfId="0" applyFont="1" applyAlignment="1" applyProtection="1">
      <protection hidden="1"/>
    </xf>
    <xf numFmtId="176" fontId="38" fillId="0" borderId="0" xfId="0" applyFont="1" applyAlignment="1" applyProtection="1">
      <alignment vertical="center"/>
      <protection hidden="1"/>
    </xf>
    <xf numFmtId="176" fontId="40" fillId="0" borderId="0" xfId="0" applyFont="1" applyAlignment="1" applyProtection="1">
      <alignment horizontal="center" vertical="center"/>
      <protection hidden="1"/>
    </xf>
    <xf numFmtId="176" fontId="7" fillId="0" borderId="24" xfId="0" applyFont="1" applyBorder="1" applyAlignment="1" applyProtection="1">
      <alignment horizontal="center" vertical="center"/>
      <protection hidden="1"/>
    </xf>
    <xf numFmtId="0" fontId="8" fillId="0" borderId="0" xfId="0" applyNumberFormat="1" applyFont="1" applyAlignment="1" applyProtection="1">
      <alignment vertical="center"/>
      <protection hidden="1"/>
    </xf>
    <xf numFmtId="176" fontId="7" fillId="0" borderId="24" xfId="0" applyFont="1" applyBorder="1" applyAlignment="1" applyProtection="1">
      <alignment vertical="center"/>
      <protection hidden="1"/>
    </xf>
    <xf numFmtId="176" fontId="0" fillId="0" borderId="0" xfId="0" applyAlignment="1" applyProtection="1">
      <alignment vertical="center"/>
      <protection hidden="1"/>
    </xf>
    <xf numFmtId="178" fontId="7" fillId="0" borderId="1" xfId="0" applyNumberFormat="1" applyFont="1" applyBorder="1" applyAlignment="1" applyProtection="1">
      <alignment horizontal="right" vertical="center" indent="1"/>
      <protection hidden="1"/>
    </xf>
    <xf numFmtId="176" fontId="0" fillId="0" borderId="2" xfId="0" applyBorder="1" applyAlignment="1" applyProtection="1">
      <alignment horizontal="right" vertical="center" indent="1"/>
      <protection hidden="1"/>
    </xf>
    <xf numFmtId="176" fontId="0" fillId="0" borderId="3" xfId="0" applyBorder="1" applyAlignment="1" applyProtection="1">
      <alignment horizontal="right" vertical="center" indent="1"/>
      <protection hidden="1"/>
    </xf>
    <xf numFmtId="176" fontId="0" fillId="0" borderId="4" xfId="0" applyBorder="1" applyAlignment="1" applyProtection="1">
      <alignment horizontal="right" vertical="center" indent="1"/>
      <protection hidden="1"/>
    </xf>
    <xf numFmtId="176" fontId="0" fillId="0" borderId="0" xfId="0" applyAlignment="1" applyProtection="1">
      <alignment horizontal="right" vertical="center" indent="1"/>
      <protection hidden="1"/>
    </xf>
    <xf numFmtId="176" fontId="0" fillId="0" borderId="5" xfId="0" applyBorder="1" applyAlignment="1" applyProtection="1">
      <alignment horizontal="right" vertical="center" indent="1"/>
      <protection hidden="1"/>
    </xf>
    <xf numFmtId="176" fontId="0" fillId="0" borderId="6" xfId="0" applyBorder="1" applyAlignment="1" applyProtection="1">
      <alignment horizontal="right" vertical="center" indent="1"/>
      <protection hidden="1"/>
    </xf>
    <xf numFmtId="176" fontId="0" fillId="0" borderId="8" xfId="0" applyBorder="1" applyAlignment="1" applyProtection="1">
      <alignment horizontal="right" vertical="center" indent="1"/>
      <protection hidden="1"/>
    </xf>
    <xf numFmtId="176" fontId="0" fillId="0" borderId="7" xfId="0" applyBorder="1" applyAlignment="1" applyProtection="1">
      <alignment horizontal="right" vertical="center" indent="1"/>
      <protection hidden="1"/>
    </xf>
    <xf numFmtId="178" fontId="7" fillId="0" borderId="24" xfId="0" applyNumberFormat="1" applyFont="1" applyBorder="1" applyAlignment="1" applyProtection="1">
      <alignment horizontal="right" vertical="center" indent="1"/>
      <protection hidden="1"/>
    </xf>
    <xf numFmtId="176" fontId="7" fillId="0" borderId="0" xfId="0" applyFont="1" applyBorder="1" applyProtection="1">
      <alignment vertical="center"/>
      <protection hidden="1"/>
    </xf>
    <xf numFmtId="176" fontId="7" fillId="0" borderId="5" xfId="0" applyFont="1" applyBorder="1" applyProtection="1">
      <alignment vertical="center"/>
      <protection hidden="1"/>
    </xf>
    <xf numFmtId="176" fontId="14" fillId="2" borderId="15" xfId="0" applyFont="1" applyFill="1" applyBorder="1" applyAlignment="1" applyProtection="1">
      <alignment horizontal="center" vertical="center" shrinkToFit="1"/>
      <protection locked="0"/>
    </xf>
    <xf numFmtId="176" fontId="25" fillId="0" borderId="15" xfId="0" applyFont="1" applyBorder="1" applyAlignment="1" applyProtection="1">
      <alignment horizontal="center" vertical="center" wrapText="1"/>
      <protection hidden="1"/>
    </xf>
    <xf numFmtId="176" fontId="25" fillId="0" borderId="16" xfId="0" applyFont="1" applyBorder="1" applyAlignment="1" applyProtection="1">
      <alignment horizontal="right" vertical="center" wrapText="1"/>
      <protection hidden="1"/>
    </xf>
    <xf numFmtId="176" fontId="25" fillId="0" borderId="15" xfId="0" applyFont="1" applyBorder="1" applyAlignment="1" applyProtection="1">
      <alignment horizontal="right" vertical="center" wrapText="1"/>
      <protection hidden="1"/>
    </xf>
    <xf numFmtId="176" fontId="25" fillId="0" borderId="17" xfId="0" applyFont="1" applyBorder="1" applyAlignment="1" applyProtection="1">
      <alignment horizontal="right" vertical="center" wrapText="1"/>
      <protection hidden="1"/>
    </xf>
    <xf numFmtId="176" fontId="25" fillId="0" borderId="18" xfId="0" applyFont="1" applyBorder="1" applyAlignment="1" applyProtection="1">
      <alignment horizontal="right" vertical="center" wrapText="1"/>
      <protection hidden="1"/>
    </xf>
    <xf numFmtId="176" fontId="14" fillId="2" borderId="15" xfId="0" applyFont="1" applyFill="1" applyBorder="1" applyAlignment="1" applyProtection="1">
      <alignment horizontal="left" vertical="center" shrinkToFit="1"/>
      <protection locked="0"/>
    </xf>
    <xf numFmtId="176" fontId="14" fillId="2" borderId="18" xfId="0" applyFont="1" applyFill="1" applyBorder="1" applyAlignment="1" applyProtection="1">
      <alignment horizontal="left" vertical="center" shrinkToFit="1"/>
      <protection locked="0"/>
    </xf>
    <xf numFmtId="176" fontId="14" fillId="2" borderId="19" xfId="0" applyFont="1" applyFill="1" applyBorder="1" applyAlignment="1" applyProtection="1">
      <alignment horizontal="left" vertical="center" shrinkToFit="1"/>
      <protection locked="0"/>
    </xf>
    <xf numFmtId="0" fontId="7" fillId="2" borderId="22" xfId="0" applyNumberFormat="1" applyFont="1" applyFill="1" applyBorder="1" applyAlignment="1" applyProtection="1">
      <alignment horizontal="left" vertical="center" indent="1"/>
      <protection hidden="1"/>
    </xf>
    <xf numFmtId="0" fontId="7" fillId="2" borderId="27" xfId="0" applyNumberFormat="1" applyFont="1" applyFill="1" applyBorder="1" applyAlignment="1" applyProtection="1">
      <alignment horizontal="left" vertical="center" indent="1"/>
      <protection hidden="1"/>
    </xf>
    <xf numFmtId="0" fontId="7" fillId="2" borderId="26" xfId="0" applyNumberFormat="1" applyFont="1" applyFill="1" applyBorder="1" applyAlignment="1" applyProtection="1">
      <alignment horizontal="left" vertical="center" indent="1"/>
      <protection hidden="1"/>
    </xf>
    <xf numFmtId="0" fontId="7" fillId="2" borderId="25" xfId="0" applyNumberFormat="1" applyFont="1" applyFill="1" applyBorder="1" applyAlignment="1" applyProtection="1">
      <alignment horizontal="left" vertical="center" indent="1"/>
      <protection hidden="1"/>
    </xf>
    <xf numFmtId="0" fontId="7" fillId="2" borderId="21" xfId="0" applyNumberFormat="1" applyFont="1" applyFill="1" applyBorder="1" applyAlignment="1" applyProtection="1">
      <alignment horizontal="left" vertical="center" indent="1"/>
      <protection hidden="1"/>
    </xf>
    <xf numFmtId="176" fontId="7" fillId="0" borderId="0" xfId="0" applyFont="1" applyBorder="1" applyAlignment="1" applyProtection="1">
      <alignment horizontal="distributed" vertical="center"/>
      <protection hidden="1"/>
    </xf>
    <xf numFmtId="176" fontId="7" fillId="0" borderId="20" xfId="0" applyFont="1" applyBorder="1" applyAlignment="1" applyProtection="1">
      <alignment horizontal="center" vertical="center"/>
      <protection hidden="1"/>
    </xf>
    <xf numFmtId="176" fontId="7" fillId="0" borderId="20" xfId="0" applyFont="1" applyBorder="1" applyProtection="1">
      <alignment vertical="center"/>
      <protection hidden="1"/>
    </xf>
    <xf numFmtId="176" fontId="7" fillId="0" borderId="10" xfId="0" applyFont="1" applyBorder="1" applyProtection="1">
      <alignment vertical="center"/>
      <protection hidden="1"/>
    </xf>
    <xf numFmtId="177" fontId="3" fillId="2" borderId="20" xfId="0" applyNumberFormat="1" applyFont="1" applyFill="1" applyBorder="1" applyAlignment="1" applyProtection="1">
      <alignment horizontal="right" vertical="center" shrinkToFit="1"/>
      <protection locked="0"/>
    </xf>
    <xf numFmtId="176" fontId="7" fillId="0" borderId="9" xfId="0" applyFont="1" applyBorder="1" applyAlignment="1" applyProtection="1">
      <alignment horizontal="center" vertical="center"/>
      <protection hidden="1"/>
    </xf>
    <xf numFmtId="176" fontId="0" fillId="2" borderId="24" xfId="0" applyFont="1" applyFill="1" applyBorder="1" applyAlignment="1" applyProtection="1">
      <alignment horizontal="center" vertical="center"/>
      <protection locked="0"/>
    </xf>
    <xf numFmtId="176" fontId="0" fillId="2" borderId="9" xfId="0" applyFont="1" applyFill="1" applyBorder="1" applyAlignment="1" applyProtection="1">
      <alignment horizontal="center" vertical="center"/>
      <protection locked="0"/>
    </xf>
    <xf numFmtId="176" fontId="0" fillId="2" borderId="20" xfId="0" applyFont="1" applyFill="1" applyBorder="1" applyAlignment="1" applyProtection="1">
      <alignment horizontal="center" vertical="center"/>
      <protection locked="0"/>
    </xf>
    <xf numFmtId="176" fontId="0" fillId="2" borderId="10" xfId="0" applyFont="1" applyFill="1" applyBorder="1" applyAlignment="1" applyProtection="1">
      <alignment horizontal="center" vertical="center"/>
      <protection locked="0"/>
    </xf>
    <xf numFmtId="176" fontId="8" fillId="0" borderId="20" xfId="0" applyFont="1" applyBorder="1" applyAlignment="1" applyProtection="1">
      <alignment horizontal="right" vertical="center"/>
      <protection hidden="1"/>
    </xf>
    <xf numFmtId="176" fontId="8" fillId="0" borderId="10" xfId="0" applyFont="1" applyBorder="1" applyAlignment="1" applyProtection="1">
      <alignment horizontal="right" vertical="center"/>
      <protection hidden="1"/>
    </xf>
    <xf numFmtId="176" fontId="7" fillId="0" borderId="2" xfId="0" applyFont="1" applyBorder="1" applyAlignment="1" applyProtection="1">
      <alignment horizontal="distributed" vertical="center"/>
      <protection hidden="1"/>
    </xf>
    <xf numFmtId="176" fontId="7" fillId="0" borderId="8" xfId="0" applyFont="1" applyBorder="1" applyAlignment="1" applyProtection="1">
      <alignment horizontal="distributed" vertical="center"/>
      <protection hidden="1"/>
    </xf>
    <xf numFmtId="176" fontId="7" fillId="0" borderId="22" xfId="0" applyFont="1" applyBorder="1" applyAlignment="1" applyProtection="1">
      <alignment horizontal="left" vertical="center" shrinkToFit="1"/>
      <protection hidden="1"/>
    </xf>
    <xf numFmtId="176" fontId="7" fillId="0" borderId="23" xfId="0" applyFont="1" applyBorder="1" applyAlignment="1" applyProtection="1">
      <alignment horizontal="left" vertical="center" shrinkToFit="1"/>
      <protection hidden="1"/>
    </xf>
    <xf numFmtId="176" fontId="50" fillId="0" borderId="0" xfId="0" applyFont="1" applyAlignment="1" applyProtection="1">
      <alignment horizontal="center" vertical="center"/>
      <protection hidden="1"/>
    </xf>
    <xf numFmtId="176" fontId="0" fillId="2" borderId="8" xfId="0" applyFont="1" applyFill="1" applyBorder="1" applyAlignment="1" applyProtection="1">
      <alignment horizontal="center" vertical="center" shrinkToFit="1"/>
      <protection locked="0"/>
    </xf>
    <xf numFmtId="176" fontId="3" fillId="2" borderId="8" xfId="0" applyFont="1" applyFill="1" applyBorder="1" applyAlignment="1" applyProtection="1">
      <alignment horizontal="center" vertical="center" shrinkToFit="1"/>
      <protection locked="0"/>
    </xf>
    <xf numFmtId="176" fontId="7" fillId="0" borderId="0" xfId="0" applyFont="1" applyProtection="1">
      <alignment vertical="center"/>
      <protection hidden="1"/>
    </xf>
    <xf numFmtId="176" fontId="0" fillId="2" borderId="8" xfId="0" applyFont="1" applyFill="1" applyBorder="1" applyAlignment="1" applyProtection="1">
      <alignment horizontal="left" vertical="center" shrinkToFit="1"/>
      <protection locked="0"/>
    </xf>
    <xf numFmtId="176" fontId="3" fillId="2" borderId="8" xfId="0" applyFont="1" applyFill="1" applyBorder="1" applyAlignment="1" applyProtection="1">
      <alignment horizontal="left" vertical="center" shrinkToFit="1"/>
      <protection locked="0"/>
    </xf>
    <xf numFmtId="176" fontId="7" fillId="0" borderId="0" xfId="0" applyFont="1" applyBorder="1" applyAlignment="1" applyProtection="1">
      <alignment horizontal="center" vertical="center"/>
      <protection hidden="1"/>
    </xf>
    <xf numFmtId="176" fontId="14" fillId="2" borderId="2" xfId="0" applyFont="1" applyFill="1" applyBorder="1" applyAlignment="1" applyProtection="1">
      <alignment horizontal="left" vertical="center" shrinkToFit="1"/>
      <protection locked="0"/>
    </xf>
    <xf numFmtId="177" fontId="3" fillId="2" borderId="0" xfId="0" applyNumberFormat="1" applyFont="1" applyFill="1" applyBorder="1" applyAlignment="1" applyProtection="1">
      <alignment horizontal="right" vertical="center" shrinkToFit="1"/>
      <protection locked="0"/>
    </xf>
    <xf numFmtId="176" fontId="15" fillId="0" borderId="2" xfId="0" applyFont="1" applyBorder="1" applyAlignment="1" applyProtection="1">
      <alignment vertical="center" shrinkToFit="1"/>
      <protection hidden="1"/>
    </xf>
    <xf numFmtId="176" fontId="7" fillId="0" borderId="0" xfId="0" applyFont="1" applyAlignment="1" applyProtection="1">
      <alignment horizontal="distributed" vertical="center" wrapText="1"/>
      <protection hidden="1"/>
    </xf>
    <xf numFmtId="176" fontId="7" fillId="0" borderId="0" xfId="0" applyFont="1" applyAlignment="1" applyProtection="1">
      <alignment horizontal="center" vertical="center"/>
      <protection hidden="1"/>
    </xf>
    <xf numFmtId="176" fontId="7" fillId="0" borderId="0" xfId="0" applyFont="1" applyAlignment="1" applyProtection="1">
      <alignment horizontal="distributed" vertical="center"/>
      <protection hidden="1"/>
    </xf>
    <xf numFmtId="176" fontId="7" fillId="0" borderId="0" xfId="0" applyFont="1" applyAlignment="1" applyProtection="1">
      <alignment horizontal="center" vertical="center"/>
      <protection locked="0"/>
    </xf>
    <xf numFmtId="176" fontId="7" fillId="0" borderId="0" xfId="0" applyFont="1" applyAlignment="1" applyProtection="1">
      <alignment horizontal="right" vertical="center"/>
      <protection hidden="1"/>
    </xf>
    <xf numFmtId="176" fontId="7" fillId="0" borderId="8" xfId="0" applyFont="1" applyBorder="1" applyProtection="1">
      <alignment vertical="center"/>
      <protection hidden="1"/>
    </xf>
    <xf numFmtId="176" fontId="7" fillId="0" borderId="1" xfId="0" applyFont="1" applyBorder="1" applyProtection="1">
      <alignment vertical="center"/>
      <protection hidden="1"/>
    </xf>
    <xf numFmtId="176" fontId="7" fillId="0" borderId="6" xfId="0" applyFont="1" applyBorder="1" applyProtection="1">
      <alignment vertical="center"/>
      <protection hidden="1"/>
    </xf>
    <xf numFmtId="176" fontId="7" fillId="0" borderId="22" xfId="0" applyFont="1" applyBorder="1" applyAlignment="1" applyProtection="1">
      <alignment horizontal="center" vertical="center" shrinkToFit="1"/>
      <protection hidden="1"/>
    </xf>
    <xf numFmtId="176" fontId="7" fillId="0" borderId="23" xfId="0" applyFont="1" applyBorder="1" applyAlignment="1" applyProtection="1">
      <alignment horizontal="center" vertical="center" shrinkToFit="1"/>
      <protection hidden="1"/>
    </xf>
    <xf numFmtId="176" fontId="7" fillId="0" borderId="22" xfId="0" applyFont="1" applyBorder="1" applyAlignment="1" applyProtection="1">
      <alignment vertical="center" shrinkToFit="1"/>
      <protection hidden="1"/>
    </xf>
    <xf numFmtId="176" fontId="7" fillId="0" borderId="3" xfId="0" applyFont="1" applyBorder="1" applyProtection="1">
      <alignment vertical="center"/>
      <protection hidden="1"/>
    </xf>
    <xf numFmtId="176" fontId="7" fillId="0" borderId="7" xfId="0" applyFont="1" applyBorder="1" applyProtection="1">
      <alignment vertical="center"/>
      <protection hidden="1"/>
    </xf>
    <xf numFmtId="176" fontId="7" fillId="0" borderId="33" xfId="0" applyFont="1" applyBorder="1" applyAlignment="1" applyProtection="1">
      <alignment horizontal="center" vertical="center"/>
      <protection hidden="1"/>
    </xf>
    <xf numFmtId="176" fontId="0" fillId="2" borderId="6" xfId="0" applyFont="1" applyFill="1" applyBorder="1" applyAlignment="1" applyProtection="1">
      <alignment horizontal="center" vertical="center"/>
      <protection locked="0"/>
    </xf>
    <xf numFmtId="176" fontId="0" fillId="2" borderId="8" xfId="0" applyFont="1" applyFill="1" applyBorder="1" applyAlignment="1" applyProtection="1">
      <alignment horizontal="center" vertical="center"/>
      <protection locked="0"/>
    </xf>
    <xf numFmtId="176" fontId="0" fillId="2" borderId="7" xfId="0" applyFont="1" applyFill="1" applyBorder="1" applyAlignment="1" applyProtection="1">
      <alignment horizontal="center" vertical="center"/>
      <protection locked="0"/>
    </xf>
    <xf numFmtId="177" fontId="0" fillId="2" borderId="28" xfId="0" applyNumberFormat="1" applyFont="1" applyFill="1" applyBorder="1" applyAlignment="1" applyProtection="1">
      <alignment horizontal="center" vertical="center" shrinkToFit="1"/>
      <protection locked="0"/>
    </xf>
    <xf numFmtId="177" fontId="0" fillId="2" borderId="29" xfId="0" applyNumberFormat="1" applyFont="1" applyFill="1" applyBorder="1" applyAlignment="1" applyProtection="1">
      <alignment horizontal="center" vertical="center" shrinkToFit="1"/>
      <protection locked="0"/>
    </xf>
    <xf numFmtId="176" fontId="7" fillId="0" borderId="29" xfId="0" applyFont="1" applyBorder="1" applyAlignment="1" applyProtection="1">
      <alignment horizontal="left" vertical="center" shrinkToFit="1"/>
      <protection hidden="1"/>
    </xf>
    <xf numFmtId="176" fontId="7" fillId="0" borderId="30" xfId="0" applyFont="1" applyBorder="1" applyAlignment="1" applyProtection="1">
      <alignment horizontal="left" vertical="center" shrinkToFit="1"/>
      <protection hidden="1"/>
    </xf>
    <xf numFmtId="178" fontId="7" fillId="0" borderId="29" xfId="0" applyNumberFormat="1" applyFont="1" applyBorder="1" applyAlignment="1" applyProtection="1">
      <alignment vertical="center"/>
      <protection hidden="1"/>
    </xf>
    <xf numFmtId="178" fontId="7" fillId="0" borderId="31" xfId="0" applyNumberFormat="1" applyFont="1" applyBorder="1" applyAlignment="1" applyProtection="1">
      <alignment vertical="center"/>
      <protection hidden="1"/>
    </xf>
    <xf numFmtId="177" fontId="3" fillId="0" borderId="32" xfId="0" applyNumberFormat="1" applyFont="1" applyBorder="1" applyProtection="1">
      <alignment vertical="center"/>
      <protection hidden="1"/>
    </xf>
    <xf numFmtId="177" fontId="3" fillId="0" borderId="29" xfId="0" applyNumberFormat="1" applyFont="1" applyBorder="1" applyProtection="1">
      <alignment vertical="center"/>
      <protection hidden="1"/>
    </xf>
    <xf numFmtId="177" fontId="24" fillId="0" borderId="9" xfId="0" applyNumberFormat="1" applyFont="1" applyBorder="1" applyAlignment="1" applyProtection="1">
      <alignment horizontal="right" vertical="center"/>
      <protection hidden="1"/>
    </xf>
    <xf numFmtId="177" fontId="24" fillId="0" borderId="20" xfId="0" applyNumberFormat="1" applyFont="1" applyBorder="1" applyAlignment="1" applyProtection="1">
      <alignment horizontal="right" vertical="center"/>
      <protection hidden="1"/>
    </xf>
    <xf numFmtId="176" fontId="7" fillId="0" borderId="1" xfId="0" applyFont="1" applyBorder="1" applyAlignment="1" applyProtection="1">
      <alignment horizontal="center" vertical="center"/>
      <protection hidden="1"/>
    </xf>
    <xf numFmtId="176" fontId="7" fillId="0" borderId="4" xfId="0" applyFont="1" applyBorder="1" applyAlignment="1" applyProtection="1">
      <alignment horizontal="center" vertical="center"/>
      <protection hidden="1"/>
    </xf>
    <xf numFmtId="176" fontId="7" fillId="0" borderId="6" xfId="0" applyFont="1" applyBorder="1" applyAlignment="1" applyProtection="1">
      <alignment horizontal="center" vertical="center"/>
      <protection hidden="1"/>
    </xf>
    <xf numFmtId="176" fontId="7" fillId="0" borderId="20" xfId="0" applyFont="1" applyBorder="1" applyAlignment="1" applyProtection="1">
      <alignment horizontal="distributed" vertical="center"/>
      <protection hidden="1"/>
    </xf>
    <xf numFmtId="178" fontId="7" fillId="0" borderId="22" xfId="0" applyNumberFormat="1" applyFont="1" applyBorder="1" applyAlignment="1" applyProtection="1">
      <alignment vertical="center"/>
      <protection hidden="1"/>
    </xf>
    <xf numFmtId="178" fontId="7" fillId="0" borderId="27" xfId="0" applyNumberFormat="1" applyFont="1" applyBorder="1" applyAlignment="1" applyProtection="1">
      <alignment vertical="center"/>
      <protection hidden="1"/>
    </xf>
    <xf numFmtId="177" fontId="3" fillId="2" borderId="26" xfId="0" applyNumberFormat="1" applyFont="1" applyFill="1" applyBorder="1" applyProtection="1">
      <alignment vertical="center"/>
      <protection locked="0"/>
    </xf>
    <xf numFmtId="177" fontId="3" fillId="2" borderId="22" xfId="0" applyNumberFormat="1" applyFont="1" applyFill="1" applyBorder="1" applyProtection="1">
      <alignment vertical="center"/>
      <protection locked="0"/>
    </xf>
    <xf numFmtId="176" fontId="7" fillId="0" borderId="22" xfId="0" applyFont="1" applyBorder="1" applyAlignment="1" applyProtection="1">
      <alignment horizontal="left" vertical="center" wrapText="1" shrinkToFit="1"/>
      <protection hidden="1"/>
    </xf>
    <xf numFmtId="176" fontId="7" fillId="0" borderId="23" xfId="0" applyFont="1" applyBorder="1" applyAlignment="1" applyProtection="1">
      <alignment horizontal="left" vertical="center" wrapText="1" shrinkToFit="1"/>
      <protection hidden="1"/>
    </xf>
    <xf numFmtId="176" fontId="7" fillId="0" borderId="3" xfId="0" applyFont="1" applyBorder="1" applyAlignment="1" applyProtection="1">
      <alignment horizontal="center" vertical="center"/>
      <protection hidden="1"/>
    </xf>
    <xf numFmtId="176" fontId="7" fillId="0" borderId="5" xfId="0" applyFont="1" applyBorder="1" applyAlignment="1" applyProtection="1">
      <alignment horizontal="center" vertical="center"/>
      <protection hidden="1"/>
    </xf>
    <xf numFmtId="176" fontId="7" fillId="0" borderId="7" xfId="0" applyFont="1" applyBorder="1" applyAlignment="1" applyProtection="1">
      <alignment horizontal="center" vertical="center"/>
      <protection hidden="1"/>
    </xf>
    <xf numFmtId="176" fontId="0" fillId="2" borderId="0" xfId="0" applyFont="1" applyFill="1" applyAlignment="1" applyProtection="1">
      <alignment vertical="center"/>
      <protection locked="0"/>
    </xf>
    <xf numFmtId="176" fontId="0" fillId="2" borderId="0" xfId="0" applyFont="1" applyFill="1" applyAlignment="1" applyProtection="1">
      <alignment horizontal="left" vertical="center"/>
      <protection locked="0"/>
    </xf>
    <xf numFmtId="176" fontId="7" fillId="0" borderId="0" xfId="0" applyFont="1" applyAlignment="1" applyProtection="1">
      <alignment vertical="center" wrapText="1"/>
      <protection hidden="1"/>
    </xf>
    <xf numFmtId="176" fontId="0" fillId="0" borderId="0" xfId="0" applyFont="1" applyProtection="1">
      <alignment vertical="center"/>
      <protection hidden="1"/>
    </xf>
    <xf numFmtId="177" fontId="3" fillId="2" borderId="26" xfId="0" applyNumberFormat="1" applyFont="1" applyFill="1" applyBorder="1" applyAlignment="1" applyProtection="1">
      <alignment vertical="center" shrinkToFit="1"/>
      <protection locked="0"/>
    </xf>
    <xf numFmtId="177" fontId="3" fillId="2" borderId="22" xfId="0" applyNumberFormat="1" applyFont="1" applyFill="1" applyBorder="1" applyAlignment="1" applyProtection="1">
      <alignment vertical="center" shrinkToFit="1"/>
      <protection locked="0"/>
    </xf>
    <xf numFmtId="177" fontId="3" fillId="2" borderId="27" xfId="0" applyNumberFormat="1" applyFont="1" applyFill="1" applyBorder="1" applyAlignment="1" applyProtection="1">
      <alignment vertical="center" shrinkToFit="1"/>
      <protection locked="0"/>
    </xf>
    <xf numFmtId="177" fontId="3" fillId="0" borderId="34" xfId="0" applyNumberFormat="1" applyFont="1" applyBorder="1" applyAlignment="1" applyProtection="1">
      <alignment vertical="center" shrinkToFit="1"/>
      <protection hidden="1"/>
    </xf>
    <xf numFmtId="177" fontId="3" fillId="0" borderId="35" xfId="0" applyNumberFormat="1" applyFont="1" applyBorder="1" applyAlignment="1" applyProtection="1">
      <alignment vertical="center" shrinkToFit="1"/>
      <protection hidden="1"/>
    </xf>
    <xf numFmtId="177" fontId="3" fillId="0" borderId="36" xfId="0" applyNumberFormat="1" applyFont="1" applyBorder="1" applyAlignment="1" applyProtection="1">
      <alignment vertical="center" shrinkToFit="1"/>
      <protection hidden="1"/>
    </xf>
    <xf numFmtId="176" fontId="7" fillId="0" borderId="37" xfId="0" applyFont="1" applyBorder="1" applyAlignment="1" applyProtection="1">
      <alignment vertical="center" wrapText="1"/>
      <protection locked="0"/>
    </xf>
    <xf numFmtId="176" fontId="7" fillId="0" borderId="22" xfId="0" applyFont="1" applyBorder="1" applyAlignment="1" applyProtection="1">
      <alignment vertical="center" wrapText="1"/>
      <protection locked="0"/>
    </xf>
    <xf numFmtId="176" fontId="7" fillId="0" borderId="23" xfId="0" applyFont="1" applyBorder="1" applyAlignment="1" applyProtection="1">
      <alignment vertical="center" wrapText="1"/>
      <protection locked="0"/>
    </xf>
    <xf numFmtId="176" fontId="7" fillId="0" borderId="38" xfId="0" applyFont="1" applyBorder="1" applyAlignment="1" applyProtection="1">
      <alignment vertical="center" wrapText="1"/>
      <protection locked="0"/>
    </xf>
    <xf numFmtId="176" fontId="7" fillId="0" borderId="39" xfId="0" applyFont="1" applyBorder="1" applyAlignment="1" applyProtection="1">
      <alignment vertical="center" wrapText="1"/>
      <protection locked="0"/>
    </xf>
    <xf numFmtId="176" fontId="7" fillId="0" borderId="40" xfId="0" applyFont="1" applyBorder="1" applyAlignment="1" applyProtection="1">
      <alignment vertical="center" wrapText="1"/>
      <protection locked="0"/>
    </xf>
    <xf numFmtId="176" fontId="7" fillId="0" borderId="61" xfId="0" applyFont="1" applyBorder="1" applyAlignment="1" applyProtection="1">
      <alignment vertical="center" wrapText="1"/>
      <protection hidden="1"/>
    </xf>
    <xf numFmtId="176" fontId="7" fillId="0" borderId="51" xfId="0" applyFont="1" applyBorder="1" applyProtection="1">
      <alignment vertical="center"/>
      <protection hidden="1"/>
    </xf>
    <xf numFmtId="176" fontId="7" fillId="0" borderId="62" xfId="0" applyFont="1" applyBorder="1" applyProtection="1">
      <alignment vertical="center"/>
      <protection hidden="1"/>
    </xf>
    <xf numFmtId="177" fontId="3" fillId="0" borderId="11" xfId="0" applyNumberFormat="1" applyFont="1" applyBorder="1" applyAlignment="1" applyProtection="1">
      <alignment vertical="center" shrinkToFit="1"/>
      <protection locked="0"/>
    </xf>
    <xf numFmtId="177" fontId="3" fillId="0" borderId="26" xfId="0" applyNumberFormat="1" applyFont="1" applyBorder="1" applyAlignment="1" applyProtection="1">
      <alignment vertical="center" shrinkToFit="1"/>
      <protection locked="0"/>
    </xf>
    <xf numFmtId="177" fontId="3" fillId="0" borderId="44" xfId="0" applyNumberFormat="1" applyFont="1" applyBorder="1" applyAlignment="1" applyProtection="1">
      <alignment vertical="center" shrinkToFit="1"/>
      <protection locked="0"/>
    </xf>
    <xf numFmtId="177" fontId="3" fillId="0" borderId="41" xfId="0" applyNumberFormat="1" applyFont="1" applyBorder="1" applyAlignment="1" applyProtection="1">
      <alignment vertical="center" shrinkToFit="1"/>
      <protection locked="0"/>
    </xf>
    <xf numFmtId="177" fontId="3" fillId="0" borderId="42" xfId="0" applyNumberFormat="1" applyFont="1" applyBorder="1" applyAlignment="1" applyProtection="1">
      <alignment vertical="center" shrinkToFit="1"/>
      <protection locked="0"/>
    </xf>
    <xf numFmtId="177" fontId="3" fillId="0" borderId="45" xfId="0" applyNumberFormat="1" applyFont="1" applyBorder="1" applyAlignment="1" applyProtection="1">
      <alignment vertical="center" shrinkToFit="1"/>
      <protection locked="0"/>
    </xf>
    <xf numFmtId="176" fontId="7" fillId="0" borderId="38" xfId="0" applyFont="1" applyBorder="1" applyAlignment="1" applyProtection="1">
      <alignment vertical="center" wrapText="1"/>
      <protection hidden="1"/>
    </xf>
    <xf numFmtId="176" fontId="7" fillId="0" borderId="39" xfId="0" applyFont="1" applyBorder="1" applyAlignment="1" applyProtection="1">
      <alignment vertical="center" wrapText="1"/>
      <protection hidden="1"/>
    </xf>
    <xf numFmtId="176" fontId="7" fillId="0" borderId="40" xfId="0" applyFont="1" applyBorder="1" applyAlignment="1" applyProtection="1">
      <alignment vertical="center" wrapText="1"/>
      <protection hidden="1"/>
    </xf>
    <xf numFmtId="176" fontId="7" fillId="0" borderId="50" xfId="0" applyFont="1" applyBorder="1" applyAlignment="1" applyProtection="1">
      <alignment vertical="center" wrapText="1"/>
      <protection hidden="1"/>
    </xf>
    <xf numFmtId="176" fontId="7" fillId="0" borderId="48" xfId="0" applyFont="1" applyBorder="1" applyAlignment="1" applyProtection="1">
      <alignment vertical="center" wrapText="1"/>
      <protection hidden="1"/>
    </xf>
    <xf numFmtId="176" fontId="7" fillId="0" borderId="51" xfId="0" applyFont="1" applyBorder="1" applyAlignment="1" applyProtection="1">
      <alignment vertical="center" wrapText="1"/>
      <protection hidden="1"/>
    </xf>
    <xf numFmtId="177" fontId="3" fillId="2" borderId="42" xfId="0" applyNumberFormat="1" applyFont="1" applyFill="1" applyBorder="1" applyAlignment="1" applyProtection="1">
      <alignment vertical="center" shrinkToFit="1"/>
      <protection locked="0"/>
    </xf>
    <xf numFmtId="177" fontId="3" fillId="2" borderId="39" xfId="0" applyNumberFormat="1" applyFont="1" applyFill="1" applyBorder="1" applyAlignment="1" applyProtection="1">
      <alignment vertical="center" shrinkToFit="1"/>
      <protection locked="0"/>
    </xf>
    <xf numFmtId="177" fontId="3" fillId="2" borderId="52" xfId="0" applyNumberFormat="1" applyFont="1" applyFill="1" applyBorder="1" applyAlignment="1" applyProtection="1">
      <alignment vertical="center" shrinkToFit="1"/>
      <protection locked="0"/>
    </xf>
    <xf numFmtId="177" fontId="3" fillId="2" borderId="47" xfId="0" applyNumberFormat="1" applyFont="1" applyFill="1" applyBorder="1" applyAlignment="1" applyProtection="1">
      <alignment vertical="center" shrinkToFit="1"/>
      <protection locked="0"/>
    </xf>
    <xf numFmtId="177" fontId="3" fillId="2" borderId="48" xfId="0" applyNumberFormat="1" applyFont="1" applyFill="1" applyBorder="1" applyAlignment="1" applyProtection="1">
      <alignment vertical="center" shrinkToFit="1"/>
      <protection locked="0"/>
    </xf>
    <xf numFmtId="177" fontId="3" fillId="2" borderId="53" xfId="0" applyNumberFormat="1" applyFont="1" applyFill="1" applyBorder="1" applyAlignment="1" applyProtection="1">
      <alignment vertical="center" shrinkToFit="1"/>
      <protection locked="0"/>
    </xf>
    <xf numFmtId="176" fontId="7" fillId="0" borderId="12" xfId="0" applyFont="1" applyBorder="1" applyAlignment="1" applyProtection="1">
      <alignment vertical="center" wrapText="1"/>
      <protection hidden="1"/>
    </xf>
    <xf numFmtId="176" fontId="7" fillId="0" borderId="22" xfId="0" applyFont="1" applyBorder="1" applyAlignment="1" applyProtection="1">
      <alignment vertical="center" wrapText="1"/>
      <protection hidden="1"/>
    </xf>
    <xf numFmtId="176" fontId="7" fillId="0" borderId="23" xfId="0" applyFont="1" applyBorder="1" applyAlignment="1" applyProtection="1">
      <alignment vertical="center" wrapText="1"/>
      <protection hidden="1"/>
    </xf>
    <xf numFmtId="176" fontId="7" fillId="0" borderId="54" xfId="0" applyFont="1" applyBorder="1" applyAlignment="1" applyProtection="1">
      <alignment vertical="center" wrapText="1"/>
      <protection hidden="1"/>
    </xf>
    <xf numFmtId="176" fontId="7" fillId="0" borderId="55" xfId="0" applyFont="1" applyBorder="1" applyAlignment="1" applyProtection="1">
      <alignment horizontal="center" vertical="center"/>
      <protection hidden="1"/>
    </xf>
    <xf numFmtId="176" fontId="7" fillId="0" borderId="56" xfId="0" applyFont="1" applyBorder="1" applyAlignment="1" applyProtection="1">
      <alignment horizontal="center" vertical="center"/>
      <protection hidden="1"/>
    </xf>
    <xf numFmtId="176" fontId="7" fillId="0" borderId="34" xfId="0" applyFont="1" applyBorder="1" applyAlignment="1" applyProtection="1">
      <alignment horizontal="center" vertical="center"/>
      <protection hidden="1"/>
    </xf>
    <xf numFmtId="176" fontId="7" fillId="0" borderId="57" xfId="0" applyFont="1" applyBorder="1" applyAlignment="1" applyProtection="1">
      <alignment horizontal="center" vertical="center" wrapText="1"/>
      <protection hidden="1"/>
    </xf>
    <xf numFmtId="176" fontId="7" fillId="0" borderId="20" xfId="0" applyFont="1" applyBorder="1" applyAlignment="1" applyProtection="1">
      <alignment horizontal="center" vertical="center" wrapText="1"/>
      <protection hidden="1"/>
    </xf>
    <xf numFmtId="176" fontId="7" fillId="0" borderId="56" xfId="0" applyFont="1" applyBorder="1" applyAlignment="1" applyProtection="1">
      <alignment horizontal="center" vertical="center" wrapText="1"/>
      <protection hidden="1"/>
    </xf>
    <xf numFmtId="177" fontId="3" fillId="0" borderId="11" xfId="0" applyNumberFormat="1" applyFont="1" applyBorder="1" applyAlignment="1" applyProtection="1">
      <alignment vertical="center" shrinkToFit="1"/>
      <protection hidden="1"/>
    </xf>
    <xf numFmtId="177" fontId="3" fillId="0" borderId="26" xfId="0" applyNumberFormat="1" applyFont="1" applyBorder="1" applyAlignment="1" applyProtection="1">
      <alignment vertical="center" shrinkToFit="1"/>
      <protection hidden="1"/>
    </xf>
    <xf numFmtId="177" fontId="3" fillId="0" borderId="58" xfId="0" applyNumberFormat="1" applyFont="1" applyBorder="1" applyAlignment="1" applyProtection="1">
      <alignment vertical="center" shrinkToFit="1"/>
      <protection hidden="1"/>
    </xf>
    <xf numFmtId="177" fontId="3" fillId="0" borderId="59" xfId="0" applyNumberFormat="1" applyFont="1" applyBorder="1" applyAlignment="1" applyProtection="1">
      <alignment vertical="center" shrinkToFit="1"/>
      <protection hidden="1"/>
    </xf>
    <xf numFmtId="177" fontId="3" fillId="0" borderId="41" xfId="0" applyNumberFormat="1" applyFont="1" applyBorder="1" applyAlignment="1" applyProtection="1">
      <alignment vertical="center" shrinkToFit="1"/>
      <protection hidden="1"/>
    </xf>
    <xf numFmtId="177" fontId="3" fillId="0" borderId="42" xfId="0" applyNumberFormat="1" applyFont="1" applyBorder="1" applyAlignment="1" applyProtection="1">
      <alignment vertical="center" shrinkToFit="1"/>
      <protection hidden="1"/>
    </xf>
    <xf numFmtId="177" fontId="3" fillId="0" borderId="43" xfId="0" applyNumberFormat="1" applyFont="1" applyBorder="1" applyAlignment="1" applyProtection="1">
      <alignment vertical="center" shrinkToFit="1"/>
      <protection hidden="1"/>
    </xf>
    <xf numFmtId="177" fontId="3" fillId="2" borderId="60" xfId="0" applyNumberFormat="1" applyFont="1" applyFill="1" applyBorder="1" applyAlignment="1" applyProtection="1">
      <alignment vertical="center" shrinkToFit="1"/>
      <protection locked="0"/>
    </xf>
    <xf numFmtId="176" fontId="7" fillId="0" borderId="12" xfId="0" applyFont="1" applyBorder="1" applyAlignment="1" applyProtection="1">
      <alignment vertical="center"/>
      <protection hidden="1"/>
    </xf>
    <xf numFmtId="176" fontId="7" fillId="0" borderId="22" xfId="0" applyFont="1" applyBorder="1" applyAlignment="1" applyProtection="1">
      <alignment vertical="center"/>
      <protection hidden="1"/>
    </xf>
    <xf numFmtId="176" fontId="7" fillId="0" borderId="23" xfId="0" applyFont="1" applyBorder="1" applyAlignment="1" applyProtection="1">
      <alignment vertical="center"/>
      <protection hidden="1"/>
    </xf>
    <xf numFmtId="176" fontId="7" fillId="0" borderId="54" xfId="0" applyFont="1" applyBorder="1" applyAlignment="1" applyProtection="1">
      <alignment horizontal="left" vertical="center"/>
      <protection hidden="1"/>
    </xf>
    <xf numFmtId="176" fontId="7" fillId="0" borderId="39" xfId="0" applyFont="1" applyBorder="1" applyAlignment="1" applyProtection="1">
      <alignment horizontal="left" vertical="center"/>
      <protection hidden="1"/>
    </xf>
    <xf numFmtId="176" fontId="7" fillId="0" borderId="40" xfId="0" applyFont="1" applyBorder="1" applyAlignment="1" applyProtection="1">
      <alignment horizontal="left" vertical="center"/>
      <protection hidden="1"/>
    </xf>
    <xf numFmtId="177" fontId="3" fillId="0" borderId="22" xfId="0" applyNumberFormat="1" applyFont="1" applyBorder="1" applyAlignment="1" applyProtection="1">
      <alignment vertical="center" shrinkToFit="1"/>
      <protection hidden="1"/>
    </xf>
    <xf numFmtId="177" fontId="3" fillId="0" borderId="60" xfId="0" applyNumberFormat="1" applyFont="1" applyBorder="1" applyAlignment="1" applyProtection="1">
      <alignment vertical="center" shrinkToFit="1"/>
      <protection hidden="1"/>
    </xf>
    <xf numFmtId="176" fontId="7" fillId="0" borderId="48" xfId="0" applyFont="1" applyBorder="1" applyProtection="1">
      <alignment vertical="center"/>
      <protection hidden="1"/>
    </xf>
    <xf numFmtId="177" fontId="0" fillId="2" borderId="63" xfId="0" applyNumberFormat="1" applyFont="1" applyFill="1" applyBorder="1" applyProtection="1">
      <alignment vertical="center"/>
      <protection locked="0"/>
    </xf>
    <xf numFmtId="177" fontId="0" fillId="2" borderId="48" xfId="0" applyNumberFormat="1" applyFont="1" applyFill="1" applyBorder="1" applyProtection="1">
      <alignment vertical="center"/>
      <protection locked="0"/>
    </xf>
    <xf numFmtId="177" fontId="3" fillId="0" borderId="39" xfId="0" applyNumberFormat="1" applyFont="1" applyBorder="1" applyAlignment="1" applyProtection="1">
      <alignment vertical="center" shrinkToFit="1"/>
      <protection hidden="1"/>
    </xf>
    <xf numFmtId="177" fontId="3" fillId="0" borderId="46" xfId="0" applyNumberFormat="1" applyFont="1" applyBorder="1" applyAlignment="1" applyProtection="1">
      <alignment vertical="center" shrinkToFit="1"/>
      <protection hidden="1"/>
    </xf>
    <xf numFmtId="177" fontId="3" fillId="0" borderId="47" xfId="0" applyNumberFormat="1" applyFont="1" applyBorder="1" applyAlignment="1" applyProtection="1">
      <alignment vertical="center" shrinkToFit="1"/>
      <protection hidden="1"/>
    </xf>
    <xf numFmtId="177" fontId="3" fillId="0" borderId="48" xfId="0" applyNumberFormat="1" applyFont="1" applyBorder="1" applyAlignment="1" applyProtection="1">
      <alignment vertical="center" shrinkToFit="1"/>
      <protection hidden="1"/>
    </xf>
    <xf numFmtId="177" fontId="3" fillId="0" borderId="49" xfId="0" applyNumberFormat="1" applyFont="1" applyBorder="1" applyAlignment="1" applyProtection="1">
      <alignment vertical="center" shrinkToFit="1"/>
      <protection hidden="1"/>
    </xf>
    <xf numFmtId="176" fontId="51" fillId="0" borderId="0" xfId="0" applyFont="1" applyAlignment="1" applyProtection="1">
      <alignment horizontal="center" vertical="center" wrapText="1"/>
      <protection hidden="1"/>
    </xf>
    <xf numFmtId="176" fontId="7" fillId="0" borderId="65" xfId="0" applyFont="1" applyBorder="1" applyProtection="1">
      <alignment vertical="center"/>
      <protection hidden="1"/>
    </xf>
    <xf numFmtId="176" fontId="7" fillId="0" borderId="24" xfId="0" applyFont="1" applyBorder="1" applyAlignment="1" applyProtection="1">
      <alignment horizontal="distributed" vertical="center" indent="3"/>
      <protection hidden="1"/>
    </xf>
    <xf numFmtId="176" fontId="7" fillId="0" borderId="9" xfId="0" applyFont="1" applyBorder="1" applyAlignment="1" applyProtection="1">
      <alignment horizontal="distributed" vertical="center" indent="3"/>
      <protection hidden="1"/>
    </xf>
    <xf numFmtId="176" fontId="7" fillId="0" borderId="66" xfId="0" applyFont="1" applyBorder="1" applyAlignment="1" applyProtection="1">
      <alignment horizontal="distributed" vertical="center" indent="3"/>
      <protection hidden="1"/>
    </xf>
    <xf numFmtId="176" fontId="7" fillId="0" borderId="10" xfId="0" applyFont="1" applyBorder="1" applyAlignment="1" applyProtection="1">
      <alignment horizontal="distributed" vertical="center" indent="3"/>
      <protection hidden="1"/>
    </xf>
    <xf numFmtId="177" fontId="3" fillId="2" borderId="32" xfId="0" applyNumberFormat="1" applyFont="1" applyFill="1" applyBorder="1" applyAlignment="1" applyProtection="1">
      <alignment vertical="center" shrinkToFit="1"/>
      <protection locked="0"/>
    </xf>
    <xf numFmtId="177" fontId="3" fillId="2" borderId="29" xfId="0" applyNumberFormat="1" applyFont="1" applyFill="1" applyBorder="1" applyAlignment="1" applyProtection="1">
      <alignment vertical="center" shrinkToFit="1"/>
      <protection locked="0"/>
    </xf>
    <xf numFmtId="177" fontId="3" fillId="2" borderId="67" xfId="0" applyNumberFormat="1" applyFont="1" applyFill="1" applyBorder="1" applyAlignment="1" applyProtection="1">
      <alignment vertical="center" shrinkToFit="1"/>
      <protection locked="0"/>
    </xf>
    <xf numFmtId="177" fontId="3" fillId="2" borderId="62" xfId="0" applyNumberFormat="1" applyFont="1" applyFill="1" applyBorder="1" applyAlignment="1" applyProtection="1">
      <alignment vertical="center" shrinkToFit="1"/>
      <protection locked="0"/>
    </xf>
    <xf numFmtId="177" fontId="3" fillId="2" borderId="64" xfId="0" applyNumberFormat="1" applyFont="1" applyFill="1" applyBorder="1" applyAlignment="1" applyProtection="1">
      <alignment vertical="center" shrinkToFit="1"/>
      <protection locked="0"/>
    </xf>
    <xf numFmtId="176" fontId="51" fillId="0" borderId="0" xfId="0" applyFont="1" applyAlignment="1" applyProtection="1">
      <alignment horizontal="center" vertical="center"/>
      <protection hidden="1"/>
    </xf>
    <xf numFmtId="176" fontId="5" fillId="2" borderId="0" xfId="0" applyFont="1" applyFill="1" applyAlignment="1" applyProtection="1">
      <alignment horizontal="left" vertical="center"/>
      <protection locked="0"/>
    </xf>
    <xf numFmtId="176" fontId="0" fillId="2" borderId="48" xfId="0" applyFont="1" applyFill="1" applyBorder="1" applyAlignment="1" applyProtection="1">
      <alignment horizontal="left"/>
      <protection locked="0"/>
    </xf>
    <xf numFmtId="176" fontId="7" fillId="0" borderId="48" xfId="0" applyFont="1" applyBorder="1" applyAlignment="1" applyProtection="1">
      <protection hidden="1"/>
    </xf>
    <xf numFmtId="176" fontId="14" fillId="0" borderId="2" xfId="0" applyFont="1" applyBorder="1" applyAlignment="1" applyProtection="1">
      <alignment horizontal="left" vertical="center" shrinkToFit="1"/>
      <protection hidden="1"/>
    </xf>
    <xf numFmtId="176" fontId="7" fillId="0" borderId="0" xfId="0" applyFont="1" applyBorder="1" applyAlignment="1" applyProtection="1">
      <alignment horizontal="center"/>
      <protection hidden="1"/>
    </xf>
    <xf numFmtId="177" fontId="0" fillId="2" borderId="0" xfId="0" applyNumberFormat="1" applyFont="1" applyFill="1" applyBorder="1" applyAlignment="1" applyProtection="1">
      <protection locked="0"/>
    </xf>
    <xf numFmtId="177" fontId="3" fillId="2" borderId="0" xfId="0" applyNumberFormat="1" applyFont="1" applyFill="1" applyBorder="1" applyAlignment="1" applyProtection="1">
      <protection locked="0"/>
    </xf>
    <xf numFmtId="176" fontId="7" fillId="0" borderId="0" xfId="0" applyFont="1" applyBorder="1" applyAlignment="1" applyProtection="1">
      <alignment horizontal="left"/>
      <protection hidden="1"/>
    </xf>
    <xf numFmtId="176" fontId="0" fillId="2" borderId="0" xfId="0" applyFont="1" applyFill="1" applyAlignment="1" applyProtection="1">
      <protection locked="0"/>
    </xf>
    <xf numFmtId="176" fontId="0" fillId="0" borderId="0" xfId="0" applyFont="1" applyBorder="1" applyAlignment="1" applyProtection="1">
      <protection hidden="1"/>
    </xf>
    <xf numFmtId="176" fontId="0" fillId="2" borderId="0" xfId="0" applyFont="1" applyFill="1" applyBorder="1" applyAlignment="1" applyProtection="1">
      <alignment vertical="top"/>
      <protection locked="0"/>
    </xf>
    <xf numFmtId="0" fontId="30" fillId="0" borderId="0" xfId="1" applyFont="1" applyAlignment="1" applyProtection="1">
      <alignment horizontal="center" vertical="top"/>
      <protection hidden="1"/>
    </xf>
    <xf numFmtId="0" fontId="33" fillId="0" borderId="0" xfId="1" applyFont="1" applyAlignment="1" applyProtection="1">
      <protection hidden="1"/>
    </xf>
    <xf numFmtId="181" fontId="34" fillId="0" borderId="0" xfId="1" applyNumberFormat="1" applyFont="1" applyAlignment="1" applyProtection="1">
      <alignment horizontal="right" vertical="top" indent="2"/>
      <protection hidden="1"/>
    </xf>
    <xf numFmtId="0" fontId="7" fillId="0" borderId="0" xfId="1" applyFont="1" applyBorder="1" applyAlignment="1" applyProtection="1">
      <alignment horizontal="distributed" vertical="center"/>
      <protection hidden="1"/>
    </xf>
    <xf numFmtId="176" fontId="3" fillId="2" borderId="48" xfId="2" applyFont="1" applyFill="1" applyBorder="1" applyAlignment="1" applyProtection="1">
      <alignment horizontal="left" vertical="center" indent="1" shrinkToFit="1"/>
      <protection locked="0"/>
    </xf>
    <xf numFmtId="0" fontId="7" fillId="0" borderId="48" xfId="1" applyFont="1" applyBorder="1" applyAlignment="1" applyProtection="1">
      <alignment horizontal="center" vertical="center"/>
      <protection hidden="1"/>
    </xf>
    <xf numFmtId="0" fontId="7" fillId="0" borderId="0" xfId="1" applyFont="1" applyAlignment="1" applyProtection="1">
      <alignment horizontal="distributed" vertical="center"/>
      <protection hidden="1"/>
    </xf>
    <xf numFmtId="176" fontId="3" fillId="2" borderId="0" xfId="2" applyFont="1" applyFill="1" applyBorder="1" applyAlignment="1" applyProtection="1">
      <alignment horizontal="left" vertical="center" indent="1" shrinkToFit="1"/>
      <protection locked="0"/>
    </xf>
    <xf numFmtId="0" fontId="3" fillId="2" borderId="48" xfId="1" applyFont="1" applyFill="1" applyBorder="1" applyAlignment="1" applyProtection="1">
      <alignment horizontal="left" vertical="center" indent="1"/>
      <protection locked="0"/>
    </xf>
    <xf numFmtId="176" fontId="50" fillId="0" borderId="0" xfId="2" applyFont="1" applyBorder="1" applyAlignment="1" applyProtection="1">
      <alignment horizontal="center" vertical="center"/>
      <protection hidden="1"/>
    </xf>
    <xf numFmtId="176" fontId="7" fillId="0" borderId="0" xfId="2" applyFont="1" applyBorder="1" applyProtection="1">
      <alignment vertical="center"/>
      <protection hidden="1"/>
    </xf>
    <xf numFmtId="176" fontId="7" fillId="0" borderId="0" xfId="2" applyFont="1" applyBorder="1" applyAlignment="1" applyProtection="1">
      <alignment horizontal="center" vertical="center"/>
      <protection locked="0"/>
    </xf>
    <xf numFmtId="176" fontId="7" fillId="0" borderId="0" xfId="2" applyFont="1" applyBorder="1" applyAlignment="1" applyProtection="1">
      <alignment horizontal="center" vertical="center"/>
      <protection hidden="1"/>
    </xf>
    <xf numFmtId="177" fontId="3" fillId="2" borderId="0" xfId="2" applyNumberFormat="1" applyFont="1" applyFill="1" applyBorder="1" applyAlignment="1" applyProtection="1">
      <alignment horizontal="right" vertical="center" shrinkToFit="1"/>
      <protection locked="0"/>
    </xf>
    <xf numFmtId="176" fontId="7" fillId="0" borderId="0" xfId="0" applyFont="1" applyFill="1" applyBorder="1" applyAlignment="1" applyProtection="1">
      <alignment horizontal="distributed"/>
      <protection hidden="1"/>
    </xf>
    <xf numFmtId="176" fontId="0" fillId="2" borderId="48" xfId="0" applyFont="1" applyFill="1" applyBorder="1" applyAlignment="1" applyProtection="1">
      <alignment horizontal="left" shrinkToFit="1"/>
      <protection locked="0"/>
    </xf>
    <xf numFmtId="176" fontId="7" fillId="0" borderId="0" xfId="0" applyFont="1" applyFill="1" applyBorder="1" applyAlignment="1" applyProtection="1">
      <alignment horizontal="distributed" wrapText="1"/>
      <protection hidden="1"/>
    </xf>
    <xf numFmtId="176" fontId="7" fillId="0" borderId="4" xfId="0" applyFont="1" applyBorder="1" applyProtection="1">
      <alignment vertical="center"/>
      <protection hidden="1"/>
    </xf>
    <xf numFmtId="176" fontId="7" fillId="0" borderId="0" xfId="0" applyFont="1" applyBorder="1" applyAlignment="1" applyProtection="1">
      <alignment horizontal="center" vertical="center"/>
      <protection locked="0"/>
    </xf>
    <xf numFmtId="176" fontId="0" fillId="2" borderId="39" xfId="0" applyFont="1" applyFill="1" applyBorder="1" applyAlignment="1" applyProtection="1">
      <alignment shrinkToFit="1"/>
      <protection locked="0"/>
    </xf>
    <xf numFmtId="176" fontId="0" fillId="2" borderId="48" xfId="0" applyFont="1" applyFill="1" applyBorder="1" applyAlignment="1" applyProtection="1">
      <alignment shrinkToFit="1"/>
      <protection locked="0"/>
    </xf>
    <xf numFmtId="176" fontId="7" fillId="0" borderId="39" xfId="0" applyFont="1" applyFill="1" applyBorder="1" applyAlignment="1" applyProtection="1">
      <alignment horizontal="center" shrinkToFit="1"/>
      <protection hidden="1"/>
    </xf>
    <xf numFmtId="176" fontId="7" fillId="0" borderId="48" xfId="0" applyFont="1" applyFill="1" applyBorder="1" applyAlignment="1" applyProtection="1">
      <alignment horizontal="center" shrinkToFit="1"/>
      <protection hidden="1"/>
    </xf>
    <xf numFmtId="176" fontId="50" fillId="0" borderId="4" xfId="0" applyFont="1" applyBorder="1" applyAlignment="1" applyProtection="1">
      <alignment horizontal="center"/>
      <protection hidden="1"/>
    </xf>
    <xf numFmtId="176" fontId="50" fillId="0" borderId="0" xfId="0" applyFont="1" applyBorder="1" applyAlignment="1" applyProtection="1">
      <alignment horizontal="center"/>
      <protection hidden="1"/>
    </xf>
    <xf numFmtId="176" fontId="50" fillId="0" borderId="5" xfId="0" applyFont="1" applyBorder="1" applyAlignment="1" applyProtection="1">
      <alignment horizontal="center"/>
      <protection hidden="1"/>
    </xf>
    <xf numFmtId="176" fontId="7" fillId="0" borderId="0" xfId="0" applyFont="1" applyBorder="1" applyAlignment="1" applyProtection="1">
      <alignment horizontal="right" vertical="center"/>
      <protection hidden="1"/>
    </xf>
    <xf numFmtId="177" fontId="12" fillId="2" borderId="0" xfId="0" applyNumberFormat="1" applyFont="1" applyFill="1" applyBorder="1" applyAlignment="1" applyProtection="1">
      <alignment horizontal="center" vertical="center" shrinkToFit="1"/>
      <protection locked="0"/>
    </xf>
    <xf numFmtId="176" fontId="7" fillId="2" borderId="0" xfId="0" applyFont="1" applyFill="1" applyAlignment="1" applyProtection="1">
      <alignment horizontal="justify" vertical="top" wrapText="1"/>
      <protection locked="0"/>
    </xf>
    <xf numFmtId="176" fontId="7" fillId="0" borderId="6" xfId="0" applyFont="1" applyBorder="1" applyAlignment="1" applyProtection="1">
      <alignment horizontal="right" vertical="center"/>
      <protection hidden="1"/>
    </xf>
    <xf numFmtId="176" fontId="7" fillId="0" borderId="8" xfId="0" applyFont="1" applyBorder="1" applyAlignment="1" applyProtection="1">
      <alignment horizontal="right" vertical="center"/>
      <protection hidden="1"/>
    </xf>
    <xf numFmtId="177" fontId="16" fillId="2" borderId="8" xfId="0" applyNumberFormat="1" applyFont="1" applyFill="1" applyBorder="1" applyAlignment="1" applyProtection="1">
      <alignment horizontal="right" vertical="center"/>
      <protection locked="0"/>
    </xf>
    <xf numFmtId="176" fontId="7" fillId="0" borderId="8" xfId="0" applyFont="1" applyBorder="1" applyAlignment="1" applyProtection="1">
      <alignment horizontal="center" vertical="center"/>
      <protection hidden="1"/>
    </xf>
    <xf numFmtId="176" fontId="17" fillId="0" borderId="8" xfId="0" applyFont="1" applyBorder="1" applyAlignment="1" applyProtection="1">
      <alignment vertical="center"/>
      <protection hidden="1"/>
    </xf>
    <xf numFmtId="176" fontId="17" fillId="0" borderId="7" xfId="0" applyFont="1" applyBorder="1" applyAlignment="1" applyProtection="1">
      <alignment vertical="center"/>
      <protection hidden="1"/>
    </xf>
    <xf numFmtId="177" fontId="3" fillId="0" borderId="32" xfId="0" applyNumberFormat="1" applyFont="1" applyFill="1" applyBorder="1" applyProtection="1">
      <alignment vertical="center"/>
      <protection hidden="1"/>
    </xf>
    <xf numFmtId="177" fontId="3" fillId="0" borderId="29" xfId="0" applyNumberFormat="1" applyFont="1" applyFill="1" applyBorder="1" applyProtection="1">
      <alignment vertical="center"/>
      <protection hidden="1"/>
    </xf>
    <xf numFmtId="0" fontId="7" fillId="2" borderId="8" xfId="0" applyNumberFormat="1" applyFont="1" applyFill="1" applyBorder="1" applyAlignment="1" applyProtection="1">
      <alignment horizontal="left" vertical="center" indent="1"/>
      <protection hidden="1"/>
    </xf>
    <xf numFmtId="0" fontId="7" fillId="2" borderId="7" xfId="0" applyNumberFormat="1" applyFont="1" applyFill="1" applyBorder="1" applyAlignment="1" applyProtection="1">
      <alignment horizontal="left" vertical="center" indent="1"/>
      <protection hidden="1"/>
    </xf>
    <xf numFmtId="177" fontId="24" fillId="0" borderId="1" xfId="0" applyNumberFormat="1" applyFont="1" applyBorder="1" applyAlignment="1" applyProtection="1">
      <alignment horizontal="right" vertical="center"/>
      <protection hidden="1"/>
    </xf>
    <xf numFmtId="177" fontId="24" fillId="0" borderId="2" xfId="0" applyNumberFormat="1" applyFont="1" applyBorder="1" applyAlignment="1" applyProtection="1">
      <alignment horizontal="right" vertical="center"/>
      <protection hidden="1"/>
    </xf>
    <xf numFmtId="176" fontId="7" fillId="0" borderId="2" xfId="0" applyFont="1" applyBorder="1" applyAlignment="1" applyProtection="1">
      <alignment horizontal="center" vertical="center"/>
      <protection hidden="1"/>
    </xf>
    <xf numFmtId="176" fontId="8" fillId="0" borderId="2" xfId="0" applyFont="1" applyBorder="1" applyAlignment="1" applyProtection="1">
      <alignment horizontal="right" vertical="center"/>
      <protection hidden="1"/>
    </xf>
    <xf numFmtId="176" fontId="8" fillId="0" borderId="3" xfId="0" applyFont="1" applyBorder="1" applyAlignment="1" applyProtection="1">
      <alignment horizontal="right" vertical="center"/>
      <protection hidden="1"/>
    </xf>
    <xf numFmtId="0" fontId="43" fillId="0" borderId="0" xfId="3" applyNumberFormat="1" applyFont="1" applyBorder="1" applyAlignment="1">
      <alignment horizontal="center" vertical="center"/>
    </xf>
    <xf numFmtId="0" fontId="43" fillId="0" borderId="0" xfId="3" applyFont="1" applyBorder="1" applyAlignment="1">
      <alignment horizontal="center" vertical="center"/>
    </xf>
    <xf numFmtId="0" fontId="17" fillId="5" borderId="9" xfId="3" applyFont="1" applyFill="1" applyBorder="1" applyAlignment="1">
      <alignment horizontal="center" vertical="center"/>
    </xf>
    <xf numFmtId="0" fontId="17" fillId="5" borderId="10" xfId="3" applyFont="1" applyFill="1" applyBorder="1" applyAlignment="1">
      <alignment horizontal="center" vertical="center"/>
    </xf>
    <xf numFmtId="176" fontId="7" fillId="0" borderId="0" xfId="0" applyFont="1" applyBorder="1" applyAlignment="1" applyProtection="1">
      <alignment vertical="center" wrapText="1"/>
      <protection hidden="1"/>
    </xf>
    <xf numFmtId="176" fontId="7" fillId="0" borderId="5" xfId="0" applyFont="1" applyBorder="1" applyAlignment="1" applyProtection="1">
      <alignment vertical="center" wrapText="1"/>
      <protection hidden="1"/>
    </xf>
    <xf numFmtId="177" fontId="3" fillId="0" borderId="0" xfId="0" applyNumberFormat="1" applyFont="1" applyBorder="1" applyAlignment="1" applyProtection="1">
      <alignment horizontal="right" vertical="center" shrinkToFit="1"/>
      <protection hidden="1"/>
    </xf>
    <xf numFmtId="177" fontId="26" fillId="2" borderId="20" xfId="0" applyNumberFormat="1" applyFont="1" applyFill="1" applyBorder="1" applyAlignment="1" applyProtection="1">
      <alignment horizontal="right" vertical="center" shrinkToFit="1"/>
      <protection locked="0"/>
    </xf>
    <xf numFmtId="176" fontId="7" fillId="0" borderId="9" xfId="0" applyFont="1" applyBorder="1" applyProtection="1">
      <alignment vertical="center"/>
      <protection hidden="1"/>
    </xf>
    <xf numFmtId="176" fontId="3" fillId="2" borderId="0" xfId="0" applyFont="1" applyFill="1" applyBorder="1" applyAlignment="1" applyProtection="1">
      <alignment horizontal="center" vertical="center"/>
      <protection locked="0"/>
    </xf>
    <xf numFmtId="176" fontId="7" fillId="0" borderId="0" xfId="0" applyFont="1" applyBorder="1" applyAlignment="1" applyProtection="1">
      <alignment horizontal="left" vertical="center"/>
      <protection hidden="1"/>
    </xf>
    <xf numFmtId="176" fontId="0" fillId="2" borderId="0" xfId="0" applyFont="1" applyFill="1" applyBorder="1" applyAlignment="1" applyProtection="1">
      <alignment horizontal="center" vertical="center"/>
      <protection locked="0"/>
    </xf>
    <xf numFmtId="176" fontId="7" fillId="0" borderId="2" xfId="0" applyFont="1" applyBorder="1" applyProtection="1">
      <alignment vertical="center"/>
      <protection hidden="1"/>
    </xf>
    <xf numFmtId="176" fontId="7" fillId="0" borderId="0" xfId="0" applyFont="1" applyAlignment="1" applyProtection="1">
      <alignment horizontal="left" vertical="center"/>
      <protection hidden="1"/>
    </xf>
    <xf numFmtId="177" fontId="12" fillId="2" borderId="0" xfId="0" applyNumberFormat="1" applyFont="1" applyFill="1" applyAlignment="1" applyProtection="1">
      <alignment horizontal="center" vertical="center" shrinkToFit="1"/>
      <protection locked="0"/>
    </xf>
    <xf numFmtId="176" fontId="10" fillId="0" borderId="2" xfId="0" applyFont="1" applyBorder="1" applyProtection="1">
      <alignment vertical="center"/>
      <protection hidden="1"/>
    </xf>
    <xf numFmtId="176" fontId="10" fillId="0" borderId="3" xfId="0" applyFont="1" applyBorder="1" applyProtection="1">
      <alignment vertical="center"/>
      <protection hidden="1"/>
    </xf>
    <xf numFmtId="176" fontId="10" fillId="0" borderId="24" xfId="0" applyFont="1" applyBorder="1" applyProtection="1">
      <alignment vertical="center"/>
      <protection hidden="1"/>
    </xf>
    <xf numFmtId="176" fontId="10" fillId="0" borderId="33" xfId="0" applyFont="1" applyBorder="1" applyProtection="1">
      <alignment vertical="center"/>
      <protection hidden="1"/>
    </xf>
    <xf numFmtId="176" fontId="10" fillId="0" borderId="8" xfId="0" applyFont="1" applyBorder="1" applyProtection="1">
      <alignment vertical="center"/>
      <protection hidden="1"/>
    </xf>
    <xf numFmtId="176" fontId="10" fillId="0" borderId="7" xfId="0" applyFont="1" applyBorder="1" applyProtection="1">
      <alignment vertical="center"/>
      <protection hidden="1"/>
    </xf>
    <xf numFmtId="176" fontId="10" fillId="0" borderId="24" xfId="0" applyFont="1" applyFill="1" applyBorder="1" applyProtection="1">
      <alignment vertical="center"/>
      <protection hidden="1"/>
    </xf>
    <xf numFmtId="176" fontId="10" fillId="0" borderId="68" xfId="0" applyFont="1" applyBorder="1" applyProtection="1">
      <alignment vertical="center"/>
      <protection hidden="1"/>
    </xf>
    <xf numFmtId="176" fontId="10" fillId="0" borderId="69" xfId="0" applyFont="1" applyBorder="1" applyAlignment="1" applyProtection="1">
      <alignment horizontal="center" vertical="center"/>
      <protection hidden="1"/>
    </xf>
    <xf numFmtId="176" fontId="10" fillId="0" borderId="70" xfId="0" applyFont="1" applyBorder="1" applyAlignment="1" applyProtection="1">
      <alignment horizontal="center" vertical="center"/>
      <protection hidden="1"/>
    </xf>
    <xf numFmtId="176" fontId="10" fillId="0" borderId="71" xfId="0" applyFont="1" applyBorder="1" applyAlignment="1" applyProtection="1">
      <alignment horizontal="center" vertical="center"/>
      <protection hidden="1"/>
    </xf>
    <xf numFmtId="176" fontId="10" fillId="0" borderId="72" xfId="0" applyFont="1" applyBorder="1" applyAlignment="1" applyProtection="1">
      <alignment horizontal="center" vertical="center"/>
      <protection hidden="1"/>
    </xf>
    <xf numFmtId="176" fontId="10" fillId="0" borderId="24" xfId="0" applyFont="1" applyBorder="1" applyAlignment="1" applyProtection="1">
      <alignment horizontal="center" vertical="center"/>
      <protection hidden="1"/>
    </xf>
    <xf numFmtId="176" fontId="10" fillId="0" borderId="9" xfId="0" applyFont="1" applyBorder="1" applyAlignment="1" applyProtection="1">
      <alignment horizontal="center" vertical="center"/>
      <protection hidden="1"/>
    </xf>
    <xf numFmtId="176" fontId="11" fillId="2" borderId="24" xfId="0" applyNumberFormat="1" applyFont="1" applyFill="1" applyBorder="1" applyAlignment="1" applyProtection="1">
      <alignment horizontal="center" vertical="center"/>
      <protection locked="0"/>
    </xf>
    <xf numFmtId="176" fontId="11" fillId="2" borderId="9" xfId="0" applyNumberFormat="1" applyFont="1" applyFill="1" applyBorder="1" applyAlignment="1" applyProtection="1">
      <alignment horizontal="center" vertical="center"/>
      <protection locked="0"/>
    </xf>
    <xf numFmtId="176" fontId="11" fillId="0" borderId="73" xfId="0" applyFont="1" applyBorder="1" applyAlignment="1" applyProtection="1">
      <alignment horizontal="center" vertical="center"/>
      <protection locked="0"/>
    </xf>
    <xf numFmtId="176" fontId="11" fillId="0" borderId="10" xfId="0" applyFont="1" applyBorder="1" applyAlignment="1" applyProtection="1">
      <alignment horizontal="center" vertical="center"/>
      <protection locked="0"/>
    </xf>
    <xf numFmtId="176" fontId="11" fillId="0" borderId="24" xfId="0" applyFont="1" applyBorder="1" applyAlignment="1" applyProtection="1">
      <alignment horizontal="center" vertical="center"/>
      <protection locked="0"/>
    </xf>
    <xf numFmtId="176" fontId="11" fillId="0" borderId="74" xfId="0" applyFont="1" applyBorder="1" applyAlignment="1" applyProtection="1">
      <alignment horizontal="center" vertical="center"/>
      <protection locked="0"/>
    </xf>
    <xf numFmtId="176" fontId="11" fillId="2" borderId="1" xfId="0" applyFont="1" applyFill="1" applyBorder="1" applyAlignment="1" applyProtection="1">
      <alignment horizontal="center" vertical="center"/>
      <protection locked="0"/>
    </xf>
    <xf numFmtId="176" fontId="11" fillId="2" borderId="2" xfId="0" applyFont="1" applyFill="1" applyBorder="1" applyAlignment="1" applyProtection="1">
      <alignment horizontal="center" vertical="center"/>
      <protection locked="0"/>
    </xf>
    <xf numFmtId="176" fontId="11" fillId="2" borderId="6" xfId="0" applyFont="1" applyFill="1" applyBorder="1" applyAlignment="1" applyProtection="1">
      <alignment horizontal="center" vertical="center"/>
      <protection locked="0"/>
    </xf>
    <xf numFmtId="176" fontId="11" fillId="2" borderId="8" xfId="0" applyFont="1" applyFill="1" applyBorder="1" applyAlignment="1" applyProtection="1">
      <alignment horizontal="center" vertical="center"/>
      <protection locked="0"/>
    </xf>
    <xf numFmtId="176" fontId="10" fillId="0" borderId="20" xfId="0" applyFont="1" applyBorder="1" applyAlignment="1" applyProtection="1">
      <alignment horizontal="center" vertical="center"/>
      <protection hidden="1"/>
    </xf>
    <xf numFmtId="176" fontId="10" fillId="0" borderId="10" xfId="0" applyFont="1" applyBorder="1" applyAlignment="1" applyProtection="1">
      <alignment horizontal="center" vertical="center"/>
      <protection hidden="1"/>
    </xf>
    <xf numFmtId="176" fontId="11" fillId="0" borderId="75" xfId="0" applyFont="1" applyBorder="1" applyAlignment="1" applyProtection="1">
      <alignment horizontal="center" vertical="center"/>
      <protection locked="0"/>
    </xf>
    <xf numFmtId="176" fontId="11" fillId="0" borderId="2" xfId="0" applyFont="1" applyBorder="1" applyAlignment="1" applyProtection="1">
      <alignment horizontal="center" vertical="center"/>
      <protection locked="0"/>
    </xf>
    <xf numFmtId="176" fontId="11" fillId="0" borderId="76" xfId="0" applyFont="1" applyBorder="1" applyAlignment="1" applyProtection="1">
      <alignment horizontal="center" vertical="center"/>
      <protection locked="0"/>
    </xf>
    <xf numFmtId="176" fontId="11" fillId="0" borderId="77" xfId="0" applyFont="1" applyBorder="1" applyAlignment="1" applyProtection="1">
      <alignment horizontal="center" vertical="center"/>
      <protection locked="0"/>
    </xf>
    <xf numFmtId="176" fontId="11" fillId="0" borderId="8" xfId="0" applyFont="1" applyBorder="1" applyAlignment="1" applyProtection="1">
      <alignment horizontal="center" vertical="center"/>
      <protection locked="0"/>
    </xf>
    <xf numFmtId="176" fontId="11" fillId="0" borderId="78" xfId="0" applyFont="1" applyBorder="1" applyAlignment="1" applyProtection="1">
      <alignment horizontal="center" vertical="center"/>
      <protection locked="0"/>
    </xf>
    <xf numFmtId="176" fontId="10" fillId="0" borderId="9" xfId="0" applyFont="1" applyBorder="1" applyProtection="1">
      <alignment vertical="center"/>
      <protection hidden="1"/>
    </xf>
    <xf numFmtId="176" fontId="10" fillId="0" borderId="20" xfId="0" applyFont="1" applyBorder="1" applyProtection="1">
      <alignment vertical="center"/>
      <protection hidden="1"/>
    </xf>
    <xf numFmtId="176" fontId="10" fillId="0" borderId="1" xfId="0" applyFont="1" applyBorder="1" applyProtection="1">
      <alignment vertical="center"/>
      <protection hidden="1"/>
    </xf>
    <xf numFmtId="176" fontId="10" fillId="0" borderId="10" xfId="0" applyFont="1" applyBorder="1" applyProtection="1">
      <alignment vertical="center"/>
      <protection hidden="1"/>
    </xf>
    <xf numFmtId="176" fontId="10" fillId="0" borderId="0" xfId="0" applyFont="1" applyBorder="1" applyProtection="1">
      <alignment vertical="center"/>
      <protection hidden="1"/>
    </xf>
    <xf numFmtId="176" fontId="10" fillId="0" borderId="5" xfId="0" applyFont="1" applyBorder="1" applyProtection="1">
      <alignment vertical="center"/>
      <protection hidden="1"/>
    </xf>
    <xf numFmtId="176" fontId="11" fillId="2" borderId="24" xfId="0" applyFont="1" applyFill="1" applyBorder="1" applyAlignment="1" applyProtection="1">
      <alignment horizontal="center" vertical="center"/>
      <protection locked="0"/>
    </xf>
    <xf numFmtId="176" fontId="11" fillId="2" borderId="9" xfId="0" applyFont="1" applyFill="1" applyBorder="1" applyAlignment="1" applyProtection="1">
      <alignment horizontal="center" vertical="center"/>
      <protection locked="0"/>
    </xf>
    <xf numFmtId="176" fontId="11" fillId="2" borderId="24" xfId="0" quotePrefix="1" applyFont="1" applyFill="1" applyBorder="1" applyAlignment="1" applyProtection="1">
      <alignment horizontal="center" vertical="center"/>
      <protection locked="0"/>
    </xf>
    <xf numFmtId="176" fontId="11" fillId="0" borderId="73" xfId="0" quotePrefix="1" applyFont="1" applyBorder="1" applyAlignment="1" applyProtection="1">
      <alignment horizontal="center" vertical="center"/>
      <protection locked="0"/>
    </xf>
    <xf numFmtId="176" fontId="11" fillId="0" borderId="10" xfId="0" quotePrefix="1" applyFont="1" applyBorder="1" applyAlignment="1" applyProtection="1">
      <alignment horizontal="center" vertical="center"/>
      <protection locked="0"/>
    </xf>
    <xf numFmtId="176" fontId="11" fillId="2" borderId="1" xfId="0" quotePrefix="1" applyFont="1" applyFill="1" applyBorder="1" applyAlignment="1" applyProtection="1">
      <alignment horizontal="center" vertical="center"/>
      <protection locked="0"/>
    </xf>
    <xf numFmtId="176" fontId="11" fillId="2" borderId="2" xfId="0" quotePrefix="1" applyFont="1" applyFill="1" applyBorder="1" applyAlignment="1" applyProtection="1">
      <alignment horizontal="center" vertical="center"/>
      <protection locked="0"/>
    </xf>
    <xf numFmtId="176" fontId="11" fillId="0" borderId="75" xfId="0" quotePrefix="1" applyFont="1" applyBorder="1" applyAlignment="1" applyProtection="1">
      <alignment horizontal="center" vertical="center"/>
      <protection locked="0"/>
    </xf>
    <xf numFmtId="176" fontId="11" fillId="0" borderId="2" xfId="0" quotePrefix="1" applyFont="1" applyBorder="1" applyAlignment="1" applyProtection="1">
      <alignment horizontal="center" vertical="center"/>
      <protection locked="0"/>
    </xf>
    <xf numFmtId="3" fontId="7" fillId="0" borderId="0" xfId="0" applyNumberFormat="1" applyFont="1" applyBorder="1" applyAlignment="1" applyProtection="1">
      <alignment horizontal="center"/>
      <protection hidden="1"/>
    </xf>
    <xf numFmtId="176" fontId="11" fillId="0" borderId="79" xfId="0" applyFont="1" applyBorder="1" applyAlignment="1" applyProtection="1">
      <alignment horizontal="center" vertical="center"/>
      <protection locked="0"/>
    </xf>
    <xf numFmtId="176" fontId="11" fillId="0" borderId="80" xfId="0" applyFont="1" applyBorder="1" applyAlignment="1" applyProtection="1">
      <alignment horizontal="center" vertical="center"/>
      <protection locked="0"/>
    </xf>
    <xf numFmtId="176" fontId="11" fillId="0" borderId="81" xfId="0" applyFont="1" applyBorder="1" applyAlignment="1" applyProtection="1">
      <alignment horizontal="center" vertical="center"/>
      <protection locked="0"/>
    </xf>
    <xf numFmtId="176" fontId="3" fillId="2" borderId="0" xfId="0" applyFont="1" applyFill="1" applyBorder="1" applyAlignment="1" applyProtection="1">
      <alignment horizontal="left"/>
      <protection locked="0"/>
    </xf>
    <xf numFmtId="3" fontId="3" fillId="2" borderId="22" xfId="0" applyNumberFormat="1" applyFont="1" applyFill="1" applyBorder="1" applyAlignment="1" applyProtection="1">
      <alignment horizontal="left"/>
      <protection locked="0"/>
    </xf>
    <xf numFmtId="176" fontId="7" fillId="0" borderId="0" xfId="0" applyFont="1" applyBorder="1" applyAlignment="1" applyProtection="1">
      <alignment horizontal="distributed"/>
      <protection hidden="1"/>
    </xf>
    <xf numFmtId="176" fontId="7" fillId="0" borderId="4" xfId="0" applyFont="1" applyBorder="1" applyAlignment="1" applyProtection="1">
      <alignment vertical="center"/>
      <protection hidden="1"/>
    </xf>
    <xf numFmtId="176" fontId="7" fillId="0" borderId="0" xfId="0" applyFont="1" applyBorder="1" applyAlignment="1" applyProtection="1">
      <alignment vertical="center"/>
      <protection hidden="1"/>
    </xf>
    <xf numFmtId="176" fontId="7" fillId="0" borderId="5" xfId="0" applyFont="1" applyBorder="1" applyAlignment="1" applyProtection="1">
      <alignment vertical="center"/>
      <protection hidden="1"/>
    </xf>
    <xf numFmtId="176" fontId="10" fillId="0" borderId="6" xfId="0" applyFont="1" applyBorder="1" applyProtection="1">
      <alignment vertical="center"/>
      <protection hidden="1"/>
    </xf>
    <xf numFmtId="176" fontId="11" fillId="2" borderId="76" xfId="0" quotePrefix="1" applyFont="1" applyFill="1" applyBorder="1" applyAlignment="1" applyProtection="1">
      <alignment horizontal="center" vertical="center"/>
      <protection locked="0"/>
    </xf>
    <xf numFmtId="176" fontId="11" fillId="2" borderId="6" xfId="0" quotePrefix="1" applyFont="1" applyFill="1" applyBorder="1" applyAlignment="1" applyProtection="1">
      <alignment horizontal="center" vertical="center"/>
      <protection locked="0"/>
    </xf>
    <xf numFmtId="176" fontId="11" fillId="2" borderId="8" xfId="0" quotePrefix="1" applyFont="1" applyFill="1" applyBorder="1" applyAlignment="1" applyProtection="1">
      <alignment horizontal="center" vertical="center"/>
      <protection locked="0"/>
    </xf>
    <xf numFmtId="176" fontId="11" fillId="2" borderId="78" xfId="0" quotePrefix="1" applyFont="1" applyFill="1" applyBorder="1" applyAlignment="1" applyProtection="1">
      <alignment horizontal="center" vertical="center"/>
      <protection locked="0"/>
    </xf>
    <xf numFmtId="176" fontId="11" fillId="0" borderId="76" xfId="0" quotePrefix="1" applyFont="1" applyBorder="1" applyAlignment="1" applyProtection="1">
      <alignment horizontal="center" vertical="center"/>
      <protection locked="0"/>
    </xf>
    <xf numFmtId="176" fontId="11" fillId="0" borderId="77" xfId="0" quotePrefix="1" applyFont="1" applyBorder="1" applyAlignment="1" applyProtection="1">
      <alignment horizontal="center" vertical="center"/>
      <protection locked="0"/>
    </xf>
    <xf numFmtId="176" fontId="11" fillId="0" borderId="8" xfId="0" quotePrefix="1" applyFont="1" applyBorder="1" applyAlignment="1" applyProtection="1">
      <alignment horizontal="center" vertical="center"/>
      <protection locked="0"/>
    </xf>
    <xf numFmtId="176" fontId="11" fillId="0" borderId="78" xfId="0" quotePrefix="1" applyFont="1" applyBorder="1" applyAlignment="1" applyProtection="1">
      <alignment horizontal="center" vertical="center"/>
      <protection locked="0"/>
    </xf>
    <xf numFmtId="177" fontId="26" fillId="2" borderId="0" xfId="0" applyNumberFormat="1" applyFont="1" applyFill="1" applyAlignment="1" applyProtection="1">
      <alignment horizontal="right" vertical="center"/>
      <protection locked="0"/>
    </xf>
    <xf numFmtId="178" fontId="8" fillId="2" borderId="24" xfId="0" applyNumberFormat="1" applyFont="1" applyFill="1" applyBorder="1" applyAlignment="1" applyProtection="1">
      <alignment horizontal="right" vertical="center"/>
      <protection hidden="1"/>
    </xf>
    <xf numFmtId="176" fontId="2" fillId="2" borderId="0" xfId="0" applyFont="1" applyFill="1" applyBorder="1" applyAlignment="1" applyProtection="1">
      <alignment horizontal="center" vertical="center"/>
      <protection locked="0"/>
    </xf>
    <xf numFmtId="176" fontId="13" fillId="2" borderId="39" xfId="0" applyFont="1" applyFill="1" applyBorder="1" applyAlignment="1" applyProtection="1">
      <alignment horizontal="center" vertical="center" shrinkToFit="1"/>
      <protection locked="0"/>
    </xf>
    <xf numFmtId="176" fontId="10" fillId="0" borderId="8" xfId="0" applyFont="1" applyBorder="1" applyAlignment="1" applyProtection="1">
      <alignment horizontal="distributed" vertical="center"/>
      <protection hidden="1"/>
    </xf>
    <xf numFmtId="176" fontId="10" fillId="0" borderId="0" xfId="0" applyFont="1" applyBorder="1" applyAlignment="1" applyProtection="1">
      <alignment horizontal="distributed" vertical="center"/>
      <protection hidden="1"/>
    </xf>
    <xf numFmtId="176" fontId="0" fillId="2" borderId="48" xfId="0" applyFont="1" applyFill="1" applyBorder="1" applyAlignment="1" applyProtection="1">
      <alignment horizontal="center" vertical="center" shrinkToFit="1"/>
      <protection locked="0"/>
    </xf>
    <xf numFmtId="176" fontId="3" fillId="2" borderId="48" xfId="0" applyFont="1" applyFill="1" applyBorder="1" applyAlignment="1" applyProtection="1">
      <alignment horizontal="center" vertical="center" shrinkToFit="1"/>
      <protection locked="0"/>
    </xf>
    <xf numFmtId="179" fontId="2" fillId="2" borderId="0" xfId="0" applyNumberFormat="1" applyFont="1" applyFill="1" applyBorder="1" applyAlignment="1" applyProtection="1">
      <alignment horizontal="center" vertical="center"/>
      <protection locked="0"/>
    </xf>
    <xf numFmtId="177" fontId="3" fillId="2" borderId="0" xfId="0" applyNumberFormat="1" applyFont="1" applyFill="1" applyBorder="1" applyAlignment="1" applyProtection="1">
      <alignment horizontal="right" vertical="center" shrinkToFit="1"/>
      <protection hidden="1"/>
    </xf>
  </cellXfs>
  <cellStyles count="4">
    <cellStyle name="標準" xfId="0" builtinId="0"/>
    <cellStyle name="標準 2" xfId="1"/>
    <cellStyle name="標準 2 2" xfId="2"/>
    <cellStyle name="標準 6" xfId="3"/>
  </cellStyles>
  <dxfs count="5">
    <dxf>
      <fill>
        <patternFill>
          <bgColor indexed="10"/>
        </patternFill>
      </fill>
    </dxf>
    <dxf>
      <fill>
        <patternFill>
          <bgColor indexed="10"/>
        </patternFill>
      </fill>
    </dxf>
    <dxf>
      <fill>
        <patternFill>
          <bgColor indexed="10"/>
        </patternFill>
      </fill>
    </dxf>
    <dxf>
      <border>
        <left style="hair">
          <color auto="1"/>
        </left>
        <right style="hair">
          <color auto="1"/>
        </right>
        <top style="hair">
          <color auto="1"/>
        </top>
        <bottom style="hair">
          <color auto="1"/>
        </bottom>
        <vertical/>
        <horizontal/>
      </border>
    </dxf>
    <dxf>
      <fill>
        <patternFill>
          <bgColor rgb="FFCCFFFF"/>
        </patternFill>
      </fill>
      <border>
        <left style="hair">
          <color auto="1"/>
        </left>
        <right style="hair">
          <color auto="1"/>
        </right>
        <top style="hair">
          <color auto="1"/>
        </top>
        <bottom style="hair">
          <color auto="1"/>
        </bottom>
        <vertical/>
        <horizontal/>
      </border>
    </dxf>
  </dxfs>
  <tableStyles count="0" defaultTableStyle="TableStyleMedium2" defaultPivotStyle="PivotStyleLight16"/>
  <colors>
    <mruColors>
      <color rgb="FFCCFFFF"/>
      <color rgb="FF66FFFF"/>
      <color rgb="FF00FFFF"/>
      <color rgb="FFEBF1DE"/>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BD$21" lockText="1"/>
</file>

<file path=xl/ctrlProps/ctrlProp2.xml><?xml version="1.0" encoding="utf-8"?>
<formControlPr xmlns="http://schemas.microsoft.com/office/spreadsheetml/2009/9/main" objectType="CheckBox" fmlaLink="$BD$22" lockText="1"/>
</file>

<file path=xl/ctrlProps/ctrlProp3.xml><?xml version="1.0" encoding="utf-8"?>
<formControlPr xmlns="http://schemas.microsoft.com/office/spreadsheetml/2009/9/main" objectType="CheckBox" fmlaLink="$BA$21" lockText="1"/>
</file>

<file path=xl/ctrlProps/ctrlProp4.xml><?xml version="1.0" encoding="utf-8"?>
<formControlPr xmlns="http://schemas.microsoft.com/office/spreadsheetml/2009/9/main" objectType="CheckBox" fmlaLink="$BA$22" lockText="1"/>
</file>

<file path=xl/ctrlProps/ctrlProp5.xml><?xml version="1.0" encoding="utf-8"?>
<formControlPr xmlns="http://schemas.microsoft.com/office/spreadsheetml/2009/9/main" objectType="CheckBox" fmlaLink="$BB$22" lockText="1"/>
</file>

<file path=xl/ctrlProps/ctrlProp6.xml><?xml version="1.0" encoding="utf-8"?>
<formControlPr xmlns="http://schemas.microsoft.com/office/spreadsheetml/2009/9/main" objectType="CheckBox" fmlaLink="$BB$23" lockText="1"/>
</file>

<file path=xl/ctrlProps/ctrlProp7.xml><?xml version="1.0" encoding="utf-8"?>
<formControlPr xmlns="http://schemas.microsoft.com/office/spreadsheetml/2009/9/main" objectType="CheckBox" fmlaLink="$BA$22" lockText="1"/>
</file>

<file path=xl/ctrlProps/ctrlProp8.xml><?xml version="1.0" encoding="utf-8"?>
<formControlPr xmlns="http://schemas.microsoft.com/office/spreadsheetml/2009/9/main" objectType="CheckBox" fmlaLink="$BA$23" lockText="1"/>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0</xdr:colOff>
      <xdr:row>97</xdr:row>
      <xdr:rowOff>238124</xdr:rowOff>
    </xdr:from>
    <xdr:to>
      <xdr:col>31</xdr:col>
      <xdr:colOff>0</xdr:colOff>
      <xdr:row>110</xdr:row>
      <xdr:rowOff>238124</xdr:rowOff>
    </xdr:to>
    <xdr:sp macro="" textlink="">
      <xdr:nvSpPr>
        <xdr:cNvPr id="8" name="ドーナツ 7"/>
        <xdr:cNvSpPr/>
      </xdr:nvSpPr>
      <xdr:spPr>
        <a:xfrm>
          <a:off x="1905000" y="23574374"/>
          <a:ext cx="3076575" cy="3095625"/>
        </a:xfrm>
        <a:prstGeom prst="donut">
          <a:avLst>
            <a:gd name="adj" fmla="val 13289"/>
          </a:avLst>
        </a:prstGeom>
        <a:solidFill>
          <a:schemeClr val="accent5">
            <a:lumMod val="40000"/>
            <a:lumOff val="60000"/>
          </a:schemeClr>
        </a:solidFill>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123824</xdr:colOff>
      <xdr:row>0</xdr:row>
      <xdr:rowOff>28575</xdr:rowOff>
    </xdr:from>
    <xdr:to>
      <xdr:col>41</xdr:col>
      <xdr:colOff>0</xdr:colOff>
      <xdr:row>4</xdr:row>
      <xdr:rowOff>0</xdr:rowOff>
    </xdr:to>
    <xdr:sp macro="" textlink="">
      <xdr:nvSpPr>
        <xdr:cNvPr id="2" name="横巻き 1"/>
        <xdr:cNvSpPr/>
      </xdr:nvSpPr>
      <xdr:spPr>
        <a:xfrm>
          <a:off x="123824" y="28575"/>
          <a:ext cx="6477001" cy="923925"/>
        </a:xfrm>
        <a:prstGeom prst="horizontalScroll">
          <a:avLst>
            <a:gd name="adj" fmla="val 13735"/>
          </a:avLst>
        </a:prstGeom>
        <a:solidFill>
          <a:schemeClr val="accent1">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endParaRPr lang="ja-JP" sz="1200" kern="100">
            <a:effectLst/>
            <a:latin typeface="HGｺﾞｼｯｸM" panose="020B0609000000000000" pitchFamily="49" charset="-128"/>
            <a:ea typeface="HGｺﾞｼｯｸM" panose="020B0609000000000000" pitchFamily="49"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xdr:row>
          <xdr:rowOff>114300</xdr:rowOff>
        </xdr:from>
        <xdr:to>
          <xdr:col>41</xdr:col>
          <xdr:colOff>0</xdr:colOff>
          <xdr:row>3</xdr:row>
          <xdr:rowOff>95250</xdr:rowOff>
        </xdr:to>
        <xdr:sp macro="" textlink="">
          <xdr:nvSpPr>
            <xdr:cNvPr id="1025" name="Text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0</xdr:colOff>
      <xdr:row>90</xdr:row>
      <xdr:rowOff>0</xdr:rowOff>
    </xdr:from>
    <xdr:to>
      <xdr:col>33</xdr:col>
      <xdr:colOff>0</xdr:colOff>
      <xdr:row>102</xdr:row>
      <xdr:rowOff>0</xdr:rowOff>
    </xdr:to>
    <xdr:sp macro="" textlink="">
      <xdr:nvSpPr>
        <xdr:cNvPr id="3" name="角丸四角形 2"/>
        <xdr:cNvSpPr/>
      </xdr:nvSpPr>
      <xdr:spPr bwMode="auto">
        <a:xfrm>
          <a:off x="1581150" y="21669375"/>
          <a:ext cx="3724275" cy="2857500"/>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法定検査（水質検査）</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７条検査</a:t>
          </a:r>
          <a:r>
            <a:rPr kumimoji="1" lang="en-US" altLang="ja-JP" sz="1200">
              <a:latin typeface="HGｺﾞｼｯｸE" panose="020B0909000000000000" pitchFamily="49" charset="-128"/>
              <a:ea typeface="HGｺﾞｼｯｸE" panose="020B0909000000000000" pitchFamily="49" charset="-128"/>
            </a:rPr>
            <a:t>』 </a:t>
          </a:r>
          <a:r>
            <a:rPr kumimoji="1" lang="ja-JP" altLang="en-US" sz="1200">
              <a:latin typeface="HGｺﾞｼｯｸM" panose="020B0609000000000000" pitchFamily="49" charset="-128"/>
              <a:ea typeface="HGｺﾞｼｯｸM" panose="020B0609000000000000" pitchFamily="49" charset="-128"/>
            </a:rPr>
            <a:t>➩  浄化槽を使い始めて３カ月を経</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過してから５カ月以内に行う水</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質検査</a:t>
          </a:r>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E" panose="020B0909000000000000" pitchFamily="49" charset="-128"/>
              <a:ea typeface="HGｺﾞｼｯｸE" panose="020B0909000000000000" pitchFamily="49" charset="-128"/>
            </a:rPr>
            <a:t>１１条検査</a:t>
          </a:r>
          <a:r>
            <a:rPr kumimoji="1" lang="en-US" altLang="ja-JP" sz="1200">
              <a:latin typeface="HGｺﾞｼｯｸE" panose="020B0909000000000000" pitchFamily="49" charset="-128"/>
              <a:ea typeface="HGｺﾞｼｯｸE" panose="020B0909000000000000" pitchFamily="49" charset="-128"/>
            </a:rPr>
            <a:t>』</a:t>
          </a:r>
          <a:r>
            <a:rPr kumimoji="1" lang="ja-JP" altLang="en-US" sz="1200">
              <a:latin typeface="HGｺﾞｼｯｸM" panose="020B0609000000000000" pitchFamily="49" charset="-128"/>
              <a:ea typeface="HGｺﾞｼｯｸM" panose="020B0609000000000000" pitchFamily="49" charset="-128"/>
            </a:rPr>
            <a:t>➩ ７条検査の後、毎年１回定期的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に行う水質検査</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（社）熊本県浄化槽協会</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：０９６－２８４－３３５５</a:t>
          </a:r>
        </a:p>
      </xdr:txBody>
    </xdr:sp>
    <xdr:clientData/>
  </xdr:twoCellAnchor>
  <xdr:twoCellAnchor>
    <xdr:from>
      <xdr:col>2</xdr:col>
      <xdr:colOff>9525</xdr:colOff>
      <xdr:row>104</xdr:row>
      <xdr:rowOff>0</xdr:rowOff>
    </xdr:from>
    <xdr:to>
      <xdr:col>20</xdr:col>
      <xdr:colOff>9525</xdr:colOff>
      <xdr:row>117</xdr:row>
      <xdr:rowOff>0</xdr:rowOff>
    </xdr:to>
    <xdr:sp macro="" textlink="">
      <xdr:nvSpPr>
        <xdr:cNvPr id="10" name="角丸四角形 9"/>
        <xdr:cNvSpPr/>
      </xdr:nvSpPr>
      <xdr:spPr bwMode="auto">
        <a:xfrm>
          <a:off x="295275" y="25003125"/>
          <a:ext cx="2914650" cy="3095625"/>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清掃</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浄化槽内に溜まった汚泥などを抜き取り、機械類の洗浄等を行う。</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年１回以上の実施が義務付けられています。</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水俣市環境課</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：０９６６－６１－１６１３</a:t>
          </a:r>
        </a:p>
      </xdr:txBody>
    </xdr:sp>
    <xdr:clientData/>
  </xdr:twoCellAnchor>
  <xdr:twoCellAnchor>
    <xdr:from>
      <xdr:col>23</xdr:col>
      <xdr:colOff>0</xdr:colOff>
      <xdr:row>104</xdr:row>
      <xdr:rowOff>0</xdr:rowOff>
    </xdr:from>
    <xdr:to>
      <xdr:col>41</xdr:col>
      <xdr:colOff>0</xdr:colOff>
      <xdr:row>117</xdr:row>
      <xdr:rowOff>0</xdr:rowOff>
    </xdr:to>
    <xdr:sp macro="" textlink="">
      <xdr:nvSpPr>
        <xdr:cNvPr id="11" name="角丸四角形 10"/>
        <xdr:cNvSpPr/>
      </xdr:nvSpPr>
      <xdr:spPr bwMode="auto">
        <a:xfrm>
          <a:off x="3686175" y="25003125"/>
          <a:ext cx="2914650" cy="3095625"/>
        </a:xfrm>
        <a:prstGeom prst="roundRect">
          <a:avLst/>
        </a:prstGeom>
        <a:solidFill>
          <a:schemeClr val="accent1">
            <a:lumMod val="40000"/>
            <a:lumOff val="60000"/>
          </a:schemeClr>
        </a:solidFill>
        <a:ln>
          <a:solidFill>
            <a:schemeClr val="accent1">
              <a:lumMod val="75000"/>
            </a:schemeClr>
          </a:solid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0" tIns="72000" rIns="0" bIns="72000" rtlCol="0" anchor="t" anchorCtr="0" upright="1"/>
        <a:lstStyle/>
        <a:p>
          <a:pPr algn="ctr"/>
          <a:r>
            <a:rPr kumimoji="1" lang="ja-JP" altLang="en-US" sz="1400">
              <a:latin typeface="HGｺﾞｼｯｸE" panose="020B0909000000000000" pitchFamily="49" charset="-128"/>
              <a:ea typeface="HGｺﾞｼｯｸE" panose="020B0909000000000000" pitchFamily="49" charset="-128"/>
            </a:rPr>
            <a:t>保守点検</a:t>
          </a:r>
          <a:endParaRPr kumimoji="1" lang="en-US" altLang="ja-JP" sz="1400">
            <a:latin typeface="HGｺﾞｼｯｸE" panose="020B0909000000000000" pitchFamily="49" charset="-128"/>
            <a:ea typeface="HGｺﾞｼｯｸE" panose="020B09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合併処理浄化槽のいろいろな装置が正しく働いているか点検し、装置や機械の調整、修理、消毒剤の補充などを行う作業です。</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４カ月に１回以上行うよう定められています。</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≪お問い合わせ先≫</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E" panose="020B0909000000000000" pitchFamily="49" charset="-128"/>
              <a:ea typeface="HGｺﾞｼｯｸE" panose="020B0909000000000000" pitchFamily="49" charset="-128"/>
            </a:rPr>
            <a:t>　水俣市環境課</a:t>
          </a:r>
          <a:endParaRPr kumimoji="1" lang="en-US" altLang="ja-JP" sz="1200">
            <a:latin typeface="HGｺﾞｼｯｸE" panose="020B0909000000000000" pitchFamily="49" charset="-128"/>
            <a:ea typeface="HGｺﾞｼｯｸE" panose="020B09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TEL</a:t>
          </a:r>
          <a:r>
            <a:rPr kumimoji="1" lang="ja-JP" altLang="en-US" sz="1200">
              <a:latin typeface="HGｺﾞｼｯｸM" panose="020B0609000000000000" pitchFamily="49" charset="-128"/>
              <a:ea typeface="HGｺﾞｼｯｸM" panose="020B0609000000000000" pitchFamily="49" charset="-128"/>
            </a:rPr>
            <a:t>：０９６６－６１－１６１３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0</xdr:colOff>
      <xdr:row>19</xdr:row>
      <xdr:rowOff>0</xdr:rowOff>
    </xdr:from>
    <xdr:to>
      <xdr:col>35</xdr:col>
      <xdr:colOff>0</xdr:colOff>
      <xdr:row>19</xdr:row>
      <xdr:rowOff>0</xdr:rowOff>
    </xdr:to>
    <xdr:sp macro="" textlink="">
      <xdr:nvSpPr>
        <xdr:cNvPr id="5370" name="Oval 1"/>
        <xdr:cNvSpPr>
          <a:spLocks noChangeAspect="1" noChangeArrowheads="1"/>
        </xdr:cNvSpPr>
      </xdr:nvSpPr>
      <xdr:spPr bwMode="auto">
        <a:xfrm>
          <a:off x="4086225" y="504825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0</xdr:colOff>
      <xdr:row>35</xdr:row>
      <xdr:rowOff>0</xdr:rowOff>
    </xdr:from>
    <xdr:to>
      <xdr:col>31</xdr:col>
      <xdr:colOff>0</xdr:colOff>
      <xdr:row>35</xdr:row>
      <xdr:rowOff>0</xdr:rowOff>
    </xdr:to>
    <xdr:sp macro="" textlink="">
      <xdr:nvSpPr>
        <xdr:cNvPr id="6902" name="Oval 1"/>
        <xdr:cNvSpPr>
          <a:spLocks noChangeAspect="1" noChangeArrowheads="1"/>
        </xdr:cNvSpPr>
      </xdr:nvSpPr>
      <xdr:spPr bwMode="auto">
        <a:xfrm>
          <a:off x="3590925" y="845820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21</xdr:row>
      <xdr:rowOff>0</xdr:rowOff>
    </xdr:from>
    <xdr:to>
      <xdr:col>30</xdr:col>
      <xdr:colOff>0</xdr:colOff>
      <xdr:row>22</xdr:row>
      <xdr:rowOff>0</xdr:rowOff>
    </xdr:to>
    <xdr:sp macro="" textlink="">
      <xdr:nvSpPr>
        <xdr:cNvPr id="6903" name="角丸四角形 1"/>
        <xdr:cNvSpPr>
          <a:spLocks noChangeArrowheads="1"/>
        </xdr:cNvSpPr>
      </xdr:nvSpPr>
      <xdr:spPr bwMode="auto">
        <a:xfrm>
          <a:off x="3343275" y="5343525"/>
          <a:ext cx="371475"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23</xdr:row>
      <xdr:rowOff>0</xdr:rowOff>
    </xdr:from>
    <xdr:to>
      <xdr:col>40</xdr:col>
      <xdr:colOff>0</xdr:colOff>
      <xdr:row>24</xdr:row>
      <xdr:rowOff>0</xdr:rowOff>
    </xdr:to>
    <xdr:sp macro="" textlink="">
      <xdr:nvSpPr>
        <xdr:cNvPr id="6904" name="角丸四角形 4"/>
        <xdr:cNvSpPr>
          <a:spLocks noChangeArrowheads="1"/>
        </xdr:cNvSpPr>
      </xdr:nvSpPr>
      <xdr:spPr bwMode="auto">
        <a:xfrm>
          <a:off x="4581525" y="5838825"/>
          <a:ext cx="371475"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26</xdr:row>
      <xdr:rowOff>0</xdr:rowOff>
    </xdr:from>
    <xdr:to>
      <xdr:col>19</xdr:col>
      <xdr:colOff>0</xdr:colOff>
      <xdr:row>27</xdr:row>
      <xdr:rowOff>0</xdr:rowOff>
    </xdr:to>
    <xdr:sp macro="" textlink="">
      <xdr:nvSpPr>
        <xdr:cNvPr id="6905" name="角丸四角形 5"/>
        <xdr:cNvSpPr>
          <a:spLocks noChangeArrowheads="1"/>
        </xdr:cNvSpPr>
      </xdr:nvSpPr>
      <xdr:spPr bwMode="auto">
        <a:xfrm>
          <a:off x="2105025" y="6457950"/>
          <a:ext cx="247650"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34</xdr:col>
      <xdr:colOff>0</xdr:colOff>
      <xdr:row>26</xdr:row>
      <xdr:rowOff>0</xdr:rowOff>
    </xdr:to>
    <xdr:sp macro="" textlink="">
      <xdr:nvSpPr>
        <xdr:cNvPr id="2" name="正方形/長方形 1"/>
        <xdr:cNvSpPr/>
      </xdr:nvSpPr>
      <xdr:spPr bwMode="auto">
        <a:xfrm>
          <a:off x="66675" y="762000"/>
          <a:ext cx="6753225" cy="4191000"/>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28</xdr:row>
      <xdr:rowOff>0</xdr:rowOff>
    </xdr:from>
    <xdr:to>
      <xdr:col>34</xdr:col>
      <xdr:colOff>0</xdr:colOff>
      <xdr:row>32</xdr:row>
      <xdr:rowOff>0</xdr:rowOff>
    </xdr:to>
    <xdr:sp macro="" textlink="">
      <xdr:nvSpPr>
        <xdr:cNvPr id="4" name="正方形/長方形 2"/>
        <xdr:cNvSpPr/>
      </xdr:nvSpPr>
      <xdr:spPr bwMode="auto">
        <a:xfrm>
          <a:off x="66675" y="5619750"/>
          <a:ext cx="6753225" cy="762000"/>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43</xdr:row>
      <xdr:rowOff>247649</xdr:rowOff>
    </xdr:from>
    <xdr:to>
      <xdr:col>34</xdr:col>
      <xdr:colOff>0</xdr:colOff>
      <xdr:row>92</xdr:row>
      <xdr:rowOff>180974</xdr:rowOff>
    </xdr:to>
    <xdr:sp macro="" textlink="">
      <xdr:nvSpPr>
        <xdr:cNvPr id="5" name="正方形/長方形 3"/>
        <xdr:cNvSpPr/>
      </xdr:nvSpPr>
      <xdr:spPr bwMode="auto">
        <a:xfrm>
          <a:off x="66675" y="11229974"/>
          <a:ext cx="6753225" cy="8867775"/>
        </a:xfrm>
        <a:prstGeom prst="rect">
          <a:avLst/>
        </a:prstGeom>
        <a:noFill/>
        <a:ln w="31750" cap="flat" cmpd="thickThin"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123825</xdr:colOff>
          <xdr:row>20</xdr:row>
          <xdr:rowOff>19050</xdr:rowOff>
        </xdr:from>
        <xdr:to>
          <xdr:col>46</xdr:col>
          <xdr:colOff>0</xdr:colOff>
          <xdr:row>20</xdr:row>
          <xdr:rowOff>304800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21</xdr:row>
          <xdr:rowOff>19050</xdr:rowOff>
        </xdr:from>
        <xdr:to>
          <xdr:col>46</xdr:col>
          <xdr:colOff>0</xdr:colOff>
          <xdr:row>21</xdr:row>
          <xdr:rowOff>304800</xdr:rowOff>
        </xdr:to>
        <xdr:sp macro="" textlink="">
          <xdr:nvSpPr>
            <xdr:cNvPr id="2202" name="Check Box 154" descr="&#10;"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20</xdr:row>
          <xdr:rowOff>19050</xdr:rowOff>
        </xdr:from>
        <xdr:to>
          <xdr:col>40</xdr:col>
          <xdr:colOff>0</xdr:colOff>
          <xdr:row>20</xdr:row>
          <xdr:rowOff>304800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21</xdr:row>
          <xdr:rowOff>19050</xdr:rowOff>
        </xdr:from>
        <xdr:to>
          <xdr:col>40</xdr:col>
          <xdr:colOff>0</xdr:colOff>
          <xdr:row>21</xdr:row>
          <xdr:rowOff>304800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123825</xdr:colOff>
      <xdr:row>7</xdr:row>
      <xdr:rowOff>0</xdr:rowOff>
    </xdr:from>
    <xdr:to>
      <xdr:col>12</xdr:col>
      <xdr:colOff>47625</xdr:colOff>
      <xdr:row>9</xdr:row>
      <xdr:rowOff>0</xdr:rowOff>
    </xdr:to>
    <xdr:sp macro="" textlink="">
      <xdr:nvSpPr>
        <xdr:cNvPr id="9594" name="左大かっこ 3"/>
        <xdr:cNvSpPr>
          <a:spLocks/>
        </xdr:cNvSpPr>
      </xdr:nvSpPr>
      <xdr:spPr bwMode="auto">
        <a:xfrm>
          <a:off x="1485900" y="2533650"/>
          <a:ext cx="47625" cy="495300"/>
        </a:xfrm>
        <a:prstGeom prst="leftBracket">
          <a:avLst>
            <a:gd name="adj" fmla="val 48004"/>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76200</xdr:colOff>
      <xdr:row>7</xdr:row>
      <xdr:rowOff>0</xdr:rowOff>
    </xdr:from>
    <xdr:to>
      <xdr:col>30</xdr:col>
      <xdr:colOff>0</xdr:colOff>
      <xdr:row>9</xdr:row>
      <xdr:rowOff>0</xdr:rowOff>
    </xdr:to>
    <xdr:sp macro="" textlink="">
      <xdr:nvSpPr>
        <xdr:cNvPr id="9595" name="左大かっこ 4"/>
        <xdr:cNvSpPr>
          <a:spLocks/>
        </xdr:cNvSpPr>
      </xdr:nvSpPr>
      <xdr:spPr bwMode="auto">
        <a:xfrm flipH="1">
          <a:off x="3667125" y="2533650"/>
          <a:ext cx="47625" cy="495300"/>
        </a:xfrm>
        <a:prstGeom prst="leftBracket">
          <a:avLst>
            <a:gd name="adj" fmla="val 48004"/>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xdr:row>
      <xdr:rowOff>19050</xdr:rowOff>
    </xdr:from>
    <xdr:to>
      <xdr:col>29</xdr:col>
      <xdr:colOff>0</xdr:colOff>
      <xdr:row>8</xdr:row>
      <xdr:rowOff>19050</xdr:rowOff>
    </xdr:to>
    <xdr:sp macro="" textlink="">
      <xdr:nvSpPr>
        <xdr:cNvPr id="9596" name="角丸四角形 5"/>
        <xdr:cNvSpPr>
          <a:spLocks noChangeArrowheads="1"/>
        </xdr:cNvSpPr>
      </xdr:nvSpPr>
      <xdr:spPr bwMode="auto">
        <a:xfrm>
          <a:off x="1609725" y="2552700"/>
          <a:ext cx="1981200" cy="247650"/>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1</xdr:row>
      <xdr:rowOff>0</xdr:rowOff>
    </xdr:from>
    <xdr:to>
      <xdr:col>24</xdr:col>
      <xdr:colOff>0</xdr:colOff>
      <xdr:row>2</xdr:row>
      <xdr:rowOff>0</xdr:rowOff>
    </xdr:to>
    <xdr:sp macro="" textlink="">
      <xdr:nvSpPr>
        <xdr:cNvPr id="3239" name="角丸四角形 5"/>
        <xdr:cNvSpPr>
          <a:spLocks noChangeArrowheads="1"/>
        </xdr:cNvSpPr>
      </xdr:nvSpPr>
      <xdr:spPr bwMode="auto">
        <a:xfrm>
          <a:off x="2352675" y="504825"/>
          <a:ext cx="619125" cy="314325"/>
        </a:xfrm>
        <a:prstGeom prst="roundRect">
          <a:avLst>
            <a:gd name="adj"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28575</xdr:rowOff>
    </xdr:from>
    <xdr:to>
      <xdr:col>31</xdr:col>
      <xdr:colOff>0</xdr:colOff>
      <xdr:row>5</xdr:row>
      <xdr:rowOff>184950</xdr:rowOff>
    </xdr:to>
    <xdr:sp macro="" textlink="">
      <xdr:nvSpPr>
        <xdr:cNvPr id="2" name="横巻き 1"/>
        <xdr:cNvSpPr/>
      </xdr:nvSpPr>
      <xdr:spPr>
        <a:xfrm>
          <a:off x="200025" y="28575"/>
          <a:ext cx="6000750" cy="1728000"/>
        </a:xfrm>
        <a:prstGeom prst="horizontalScroll">
          <a:avLst>
            <a:gd name="adj" fmla="val 698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14</xdr:row>
      <xdr:rowOff>0</xdr:rowOff>
    </xdr:from>
    <xdr:to>
      <xdr:col>31</xdr:col>
      <xdr:colOff>0</xdr:colOff>
      <xdr:row>14</xdr:row>
      <xdr:rowOff>0</xdr:rowOff>
    </xdr:to>
    <xdr:sp macro="" textlink="">
      <xdr:nvSpPr>
        <xdr:cNvPr id="7358" name="Oval 1"/>
        <xdr:cNvSpPr>
          <a:spLocks noChangeAspect="1" noChangeArrowheads="1"/>
        </xdr:cNvSpPr>
      </xdr:nvSpPr>
      <xdr:spPr bwMode="auto">
        <a:xfrm>
          <a:off x="3590925" y="4533900"/>
          <a:ext cx="247650" cy="0"/>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123825</xdr:colOff>
          <xdr:row>21</xdr:row>
          <xdr:rowOff>19050</xdr:rowOff>
        </xdr:from>
        <xdr:to>
          <xdr:col>46</xdr:col>
          <xdr:colOff>0</xdr:colOff>
          <xdr:row>21</xdr:row>
          <xdr:rowOff>304800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22</xdr:row>
          <xdr:rowOff>19050</xdr:rowOff>
        </xdr:from>
        <xdr:to>
          <xdr:col>46</xdr:col>
          <xdr:colOff>0</xdr:colOff>
          <xdr:row>22</xdr:row>
          <xdr:rowOff>304800</xdr:rowOff>
        </xdr:to>
        <xdr:sp macro="" textlink="">
          <xdr:nvSpPr>
            <xdr:cNvPr id="32790" name="Check Box 22" descr="&#10;"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21</xdr:row>
          <xdr:rowOff>19050</xdr:rowOff>
        </xdr:from>
        <xdr:to>
          <xdr:col>40</xdr:col>
          <xdr:colOff>0</xdr:colOff>
          <xdr:row>21</xdr:row>
          <xdr:rowOff>304800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xdr:row>
          <xdr:rowOff>19050</xdr:rowOff>
        </xdr:from>
        <xdr:to>
          <xdr:col>40</xdr:col>
          <xdr:colOff>0</xdr:colOff>
          <xdr:row>22</xdr:row>
          <xdr:rowOff>304800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514349</xdr:colOff>
      <xdr:row>37</xdr:row>
      <xdr:rowOff>95250</xdr:rowOff>
    </xdr:from>
    <xdr:to>
      <xdr:col>3</xdr:col>
      <xdr:colOff>2495550</xdr:colOff>
      <xdr:row>42</xdr:row>
      <xdr:rowOff>81000</xdr:rowOff>
    </xdr:to>
    <xdr:sp macro="" textlink="">
      <xdr:nvSpPr>
        <xdr:cNvPr id="2" name="テキスト ボックス 1"/>
        <xdr:cNvSpPr txBox="1"/>
      </xdr:nvSpPr>
      <xdr:spPr>
        <a:xfrm>
          <a:off x="4200524" y="9267825"/>
          <a:ext cx="1981201" cy="12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00">
              <a:latin typeface="HGｺﾞｼｯｸM" panose="020B0609000000000000" pitchFamily="49" charset="-128"/>
              <a:ea typeface="HGｺﾞｼｯｸM" panose="020B0609000000000000" pitchFamily="49" charset="-128"/>
            </a:rPr>
            <a:t>浄化槽工事業者登録</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届出済</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票</a:t>
          </a:r>
        </a:p>
        <a:p>
          <a:pPr>
            <a:lnSpc>
              <a:spcPts val="1200"/>
            </a:lnSpc>
          </a:pPr>
          <a:r>
            <a:rPr kumimoji="1" lang="ja-JP" altLang="en-US" sz="1000">
              <a:latin typeface="HGｺﾞｼｯｸM" panose="020B0609000000000000" pitchFamily="49" charset="-128"/>
              <a:ea typeface="HGｺﾞｼｯｸM" panose="020B0609000000000000" pitchFamily="49" charset="-128"/>
            </a:rPr>
            <a:t> ・名前又は名称 </a:t>
          </a:r>
        </a:p>
        <a:p>
          <a:pPr>
            <a:lnSpc>
              <a:spcPts val="1200"/>
            </a:lnSpc>
          </a:pPr>
          <a:r>
            <a:rPr kumimoji="1" lang="ja-JP" altLang="en-US" sz="1000">
              <a:latin typeface="HGｺﾞｼｯｸM" panose="020B0609000000000000" pitchFamily="49" charset="-128"/>
              <a:ea typeface="HGｺﾞｼｯｸM" panose="020B0609000000000000" pitchFamily="49" charset="-128"/>
            </a:rPr>
            <a:t> ・代表者の名前   </a:t>
          </a:r>
        </a:p>
        <a:p>
          <a:pPr>
            <a:lnSpc>
              <a:spcPts val="1200"/>
            </a:lnSpc>
          </a:pPr>
          <a:r>
            <a:rPr kumimoji="1" lang="ja-JP" altLang="en-US" sz="1000">
              <a:latin typeface="HGｺﾞｼｯｸM" panose="020B0609000000000000" pitchFamily="49" charset="-128"/>
              <a:ea typeface="HGｺﾞｼｯｸM" panose="020B0609000000000000" pitchFamily="49" charset="-128"/>
            </a:rPr>
            <a:t> ・登録</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届出</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番号  </a:t>
          </a:r>
        </a:p>
        <a:p>
          <a:r>
            <a:rPr kumimoji="1" lang="ja-JP" altLang="en-US" sz="1000">
              <a:latin typeface="HGｺﾞｼｯｸM" panose="020B0609000000000000" pitchFamily="49" charset="-128"/>
              <a:ea typeface="HGｺﾞｼｯｸM" panose="020B0609000000000000" pitchFamily="49" charset="-128"/>
            </a:rPr>
            <a:t> ・登録</a:t>
          </a:r>
          <a:r>
            <a:rPr kumimoji="1" lang="en-US" altLang="ja-JP" sz="1000">
              <a:solidFill>
                <a:schemeClr val="dk1"/>
              </a:solidFill>
              <a:latin typeface="HGｺﾞｼｯｸM" panose="020B0609000000000000" pitchFamily="49" charset="-128"/>
              <a:ea typeface="HGｺﾞｼｯｸM" panose="020B0609000000000000" pitchFamily="49" charset="-128"/>
              <a:cs typeface="+mn-cs"/>
            </a:rPr>
            <a:t>(</a:t>
          </a:r>
          <a:r>
            <a:rPr kumimoji="1" lang="ja-JP" altLang="ja-JP" sz="1000">
              <a:solidFill>
                <a:schemeClr val="dk1"/>
              </a:solidFill>
              <a:latin typeface="HGｺﾞｼｯｸM" panose="020B0609000000000000" pitchFamily="49" charset="-128"/>
              <a:ea typeface="HGｺﾞｼｯｸM" panose="020B0609000000000000" pitchFamily="49" charset="-128"/>
              <a:cs typeface="+mn-cs"/>
            </a:rPr>
            <a:t>届出</a:t>
          </a:r>
          <a:r>
            <a:rPr kumimoji="1" lang="en-US" altLang="ja-JP" sz="1000">
              <a:solidFill>
                <a:schemeClr val="dk1"/>
              </a:solidFill>
              <a:latin typeface="HGｺﾞｼｯｸM" panose="020B0609000000000000" pitchFamily="49" charset="-128"/>
              <a:ea typeface="HGｺﾞｼｯｸM" panose="020B0609000000000000" pitchFamily="49" charset="-128"/>
              <a:cs typeface="+mn-cs"/>
            </a:rPr>
            <a:t>)</a:t>
          </a:r>
          <a:r>
            <a:rPr kumimoji="1" lang="ja-JP" altLang="en-US" sz="1000">
              <a:latin typeface="HGｺﾞｼｯｸM" panose="020B0609000000000000" pitchFamily="49" charset="-128"/>
              <a:ea typeface="HGｺﾞｼｯｸM" panose="020B0609000000000000" pitchFamily="49" charset="-128"/>
            </a:rPr>
            <a:t>年月日    </a:t>
          </a:r>
        </a:p>
        <a:p>
          <a:pPr>
            <a:lnSpc>
              <a:spcPts val="1100"/>
            </a:lnSpc>
          </a:pPr>
          <a:r>
            <a:rPr kumimoji="1" lang="ja-JP" altLang="en-US" sz="1000">
              <a:latin typeface="HGｺﾞｼｯｸM" panose="020B0609000000000000" pitchFamily="49" charset="-128"/>
              <a:ea typeface="HGｺﾞｼｯｸM" panose="020B0609000000000000" pitchFamily="49" charset="-128"/>
            </a:rPr>
            <a:t> ・浄化槽設備士の名前  </a:t>
          </a:r>
        </a:p>
      </xdr:txBody>
    </xdr:sp>
    <xdr:clientData/>
  </xdr:twoCellAnchor>
  <xdr:twoCellAnchor>
    <xdr:from>
      <xdr:col>3</xdr:col>
      <xdr:colOff>161925</xdr:colOff>
      <xdr:row>37</xdr:row>
      <xdr:rowOff>47625</xdr:rowOff>
    </xdr:from>
    <xdr:to>
      <xdr:col>3</xdr:col>
      <xdr:colOff>466725</xdr:colOff>
      <xdr:row>39</xdr:row>
      <xdr:rowOff>66675</xdr:rowOff>
    </xdr:to>
    <xdr:sp macro="" textlink="">
      <xdr:nvSpPr>
        <xdr:cNvPr id="3" name="屈折矢印 2"/>
        <xdr:cNvSpPr/>
      </xdr:nvSpPr>
      <xdr:spPr>
        <a:xfrm rot="5400000">
          <a:off x="3743325" y="9324975"/>
          <a:ext cx="514350" cy="304800"/>
        </a:xfrm>
        <a:prstGeom prst="bentUpArrow">
          <a:avLst>
            <a:gd name="adj1" fmla="val 25000"/>
            <a:gd name="adj2" fmla="val 34375"/>
            <a:gd name="adj3" fmla="val 37500"/>
          </a:avLst>
        </a:prstGeom>
        <a:solidFill>
          <a:schemeClr val="tx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0</xdr:colOff>
      <xdr:row>48</xdr:row>
      <xdr:rowOff>0</xdr:rowOff>
    </xdr:from>
    <xdr:to>
      <xdr:col>1</xdr:col>
      <xdr:colOff>2700000</xdr:colOff>
      <xdr:row>53</xdr:row>
      <xdr:rowOff>201750</xdr:rowOff>
    </xdr:to>
    <xdr:grpSp>
      <xdr:nvGrpSpPr>
        <xdr:cNvPr id="50178" name="グループ化 50177"/>
        <xdr:cNvGrpSpPr/>
      </xdr:nvGrpSpPr>
      <xdr:grpSpPr>
        <a:xfrm>
          <a:off x="428625" y="11896725"/>
          <a:ext cx="2700000" cy="1440000"/>
          <a:chOff x="428625" y="11896725"/>
          <a:chExt cx="2700000" cy="1440000"/>
        </a:xfrm>
      </xdr:grpSpPr>
      <xdr:pic>
        <xdr:nvPicPr>
          <xdr:cNvPr id="5" name="図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1896725"/>
            <a:ext cx="270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正方形/長方形 5"/>
          <xdr:cNvSpPr>
            <a:spLocks noChangeAspect="1"/>
          </xdr:cNvSpPr>
        </xdr:nvSpPr>
        <xdr:spPr bwMode="auto">
          <a:xfrm>
            <a:off x="2433900" y="12934950"/>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solidFill>
                  <a:schemeClr val="bg1"/>
                </a:solidFill>
                <a:latin typeface="HGPｺﾞｼｯｸM" panose="020B0600000000000000" pitchFamily="50" charset="-128"/>
                <a:ea typeface="HGPｺﾞｼｯｸM" panose="020B0600000000000000" pitchFamily="50" charset="-128"/>
              </a:rPr>
              <a:t>栗石地業</a:t>
            </a:r>
          </a:p>
        </xdr:txBody>
      </xdr:sp>
    </xdr:grpSp>
    <xdr:clientData/>
  </xdr:twoCellAnchor>
  <xdr:twoCellAnchor editAs="oneCell">
    <xdr:from>
      <xdr:col>1</xdr:col>
      <xdr:colOff>0</xdr:colOff>
      <xdr:row>66</xdr:row>
      <xdr:rowOff>9525</xdr:rowOff>
    </xdr:from>
    <xdr:to>
      <xdr:col>1</xdr:col>
      <xdr:colOff>2700000</xdr:colOff>
      <xdr:row>72</xdr:row>
      <xdr:rowOff>143625</xdr:rowOff>
    </xdr:to>
    <xdr:grpSp>
      <xdr:nvGrpSpPr>
        <xdr:cNvPr id="50180" name="グループ化 50179"/>
        <xdr:cNvGrpSpPr/>
      </xdr:nvGrpSpPr>
      <xdr:grpSpPr>
        <a:xfrm>
          <a:off x="428625" y="16363950"/>
          <a:ext cx="2700000" cy="1620000"/>
          <a:chOff x="428625" y="16363950"/>
          <a:chExt cx="2700000" cy="1620000"/>
        </a:xfrm>
      </xdr:grpSpPr>
      <xdr:pic>
        <xdr:nvPicPr>
          <xdr:cNvPr id="9" name="図 7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16363950"/>
            <a:ext cx="2700000" cy="1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
          <xdr:cNvSpPr txBox="1"/>
        </xdr:nvSpPr>
        <xdr:spPr bwMode="auto">
          <a:xfrm>
            <a:off x="1072257" y="17704581"/>
            <a:ext cx="51296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基礎配筋</a:t>
            </a:r>
          </a:p>
        </xdr:txBody>
      </xdr:sp>
    </xdr:grpSp>
    <xdr:clientData/>
  </xdr:twoCellAnchor>
  <xdr:twoCellAnchor editAs="oneCell">
    <xdr:from>
      <xdr:col>1</xdr:col>
      <xdr:colOff>0</xdr:colOff>
      <xdr:row>121</xdr:row>
      <xdr:rowOff>0</xdr:rowOff>
    </xdr:from>
    <xdr:to>
      <xdr:col>1</xdr:col>
      <xdr:colOff>2700000</xdr:colOff>
      <xdr:row>127</xdr:row>
      <xdr:rowOff>134100</xdr:rowOff>
    </xdr:to>
    <xdr:grpSp>
      <xdr:nvGrpSpPr>
        <xdr:cNvPr id="50184" name="グループ化 50183"/>
        <xdr:cNvGrpSpPr>
          <a:grpSpLocks/>
        </xdr:cNvGrpSpPr>
      </xdr:nvGrpSpPr>
      <xdr:grpSpPr>
        <a:xfrm>
          <a:off x="428625" y="29975175"/>
          <a:ext cx="2700000" cy="1620000"/>
          <a:chOff x="428625" y="29975175"/>
          <a:chExt cx="2700000" cy="1620000"/>
        </a:xfrm>
      </xdr:grpSpPr>
      <xdr:pic>
        <xdr:nvPicPr>
          <xdr:cNvPr id="68" name="図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299751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8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3714" y="30642537"/>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テキスト ボックス 17"/>
          <xdr:cNvSpPr txBox="1"/>
        </xdr:nvSpPr>
        <xdr:spPr bwMode="auto">
          <a:xfrm>
            <a:off x="2589688" y="31280100"/>
            <a:ext cx="354648"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埋戻し</a:t>
            </a:r>
          </a:p>
        </xdr:txBody>
      </xdr:sp>
    </xdr:grpSp>
    <xdr:clientData/>
  </xdr:twoCellAnchor>
  <xdr:twoCellAnchor editAs="oneCell">
    <xdr:from>
      <xdr:col>1</xdr:col>
      <xdr:colOff>0</xdr:colOff>
      <xdr:row>152</xdr:row>
      <xdr:rowOff>0</xdr:rowOff>
    </xdr:from>
    <xdr:to>
      <xdr:col>1</xdr:col>
      <xdr:colOff>2700000</xdr:colOff>
      <xdr:row>158</xdr:row>
      <xdr:rowOff>134100</xdr:rowOff>
    </xdr:to>
    <xdr:grpSp>
      <xdr:nvGrpSpPr>
        <xdr:cNvPr id="50187" name="グループ化 50186"/>
        <xdr:cNvGrpSpPr>
          <a:grpSpLocks noChangeAspect="1"/>
        </xdr:cNvGrpSpPr>
      </xdr:nvGrpSpPr>
      <xdr:grpSpPr>
        <a:xfrm>
          <a:off x="428625" y="37652325"/>
          <a:ext cx="2700000" cy="1620000"/>
          <a:chOff x="428625" y="37652325"/>
          <a:chExt cx="2700000" cy="1620000"/>
        </a:xfrm>
      </xdr:grpSpPr>
      <xdr:pic>
        <xdr:nvPicPr>
          <xdr:cNvPr id="73" name="図 7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7652325"/>
            <a:ext cx="2700000" cy="1620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正方形/長方形 20"/>
          <xdr:cNvSpPr>
            <a:spLocks noChangeAspect="1"/>
          </xdr:cNvSpPr>
        </xdr:nvSpPr>
        <xdr:spPr bwMode="auto">
          <a:xfrm>
            <a:off x="2426429" y="38854676"/>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1000">
                <a:latin typeface="HGPｺﾞｼｯｸM" panose="020B0600000000000000" pitchFamily="50" charset="-128"/>
                <a:ea typeface="HGPｺﾞｼｯｸM" panose="020B0600000000000000" pitchFamily="50" charset="-128"/>
              </a:rPr>
              <a:t>かさ上げ</a:t>
            </a:r>
          </a:p>
        </xdr:txBody>
      </xdr:sp>
    </xdr:grpSp>
    <xdr:clientData/>
  </xdr:twoCellAnchor>
  <xdr:twoCellAnchor editAs="oneCell">
    <xdr:from>
      <xdr:col>1</xdr:col>
      <xdr:colOff>0</xdr:colOff>
      <xdr:row>143</xdr:row>
      <xdr:rowOff>0</xdr:rowOff>
    </xdr:from>
    <xdr:to>
      <xdr:col>1</xdr:col>
      <xdr:colOff>2700000</xdr:colOff>
      <xdr:row>149</xdr:row>
      <xdr:rowOff>134100</xdr:rowOff>
    </xdr:to>
    <xdr:grpSp>
      <xdr:nvGrpSpPr>
        <xdr:cNvPr id="50185" name="グループ化 50184"/>
        <xdr:cNvGrpSpPr/>
      </xdr:nvGrpSpPr>
      <xdr:grpSpPr>
        <a:xfrm>
          <a:off x="428625" y="35423475"/>
          <a:ext cx="2700000" cy="1620000"/>
          <a:chOff x="428625" y="35423475"/>
          <a:chExt cx="2700000" cy="1620000"/>
        </a:xfrm>
      </xdr:grpSpPr>
      <xdr:pic>
        <xdr:nvPicPr>
          <xdr:cNvPr id="71" name="図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8625" y="354234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5" name="正方形/長方形 24"/>
          <xdr:cNvSpPr>
            <a:spLocks noChangeAspect="1"/>
          </xdr:cNvSpPr>
        </xdr:nvSpPr>
        <xdr:spPr bwMode="auto">
          <a:xfrm>
            <a:off x="2428873" y="36623632"/>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1000">
                <a:latin typeface="HGPｺﾞｼｯｸM" panose="020B0600000000000000" pitchFamily="50" charset="-128"/>
                <a:ea typeface="HGPｺﾞｼｯｸM" panose="020B0600000000000000" pitchFamily="50" charset="-128"/>
              </a:rPr>
              <a:t>ｽﾗﾌﾞ完了</a:t>
            </a:r>
          </a:p>
        </xdr:txBody>
      </xdr:sp>
    </xdr:grpSp>
    <xdr:clientData/>
  </xdr:twoCellAnchor>
  <xdr:twoCellAnchor editAs="oneCell">
    <xdr:from>
      <xdr:col>1</xdr:col>
      <xdr:colOff>0</xdr:colOff>
      <xdr:row>133</xdr:row>
      <xdr:rowOff>0</xdr:rowOff>
    </xdr:from>
    <xdr:to>
      <xdr:col>1</xdr:col>
      <xdr:colOff>2700000</xdr:colOff>
      <xdr:row>139</xdr:row>
      <xdr:rowOff>134100</xdr:rowOff>
    </xdr:to>
    <xdr:grpSp>
      <xdr:nvGrpSpPr>
        <xdr:cNvPr id="50186" name="グループ化 50185"/>
        <xdr:cNvGrpSpPr/>
      </xdr:nvGrpSpPr>
      <xdr:grpSpPr>
        <a:xfrm>
          <a:off x="428625" y="32946975"/>
          <a:ext cx="2700000" cy="1620000"/>
          <a:chOff x="428625" y="32946975"/>
          <a:chExt cx="2700000" cy="1620000"/>
        </a:xfrm>
      </xdr:grpSpPr>
      <xdr:pic>
        <xdr:nvPicPr>
          <xdr:cNvPr id="70" name="図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28625" y="3294697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24820" y="33045110"/>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 name="テキスト ボックス 30"/>
          <xdr:cNvSpPr txBox="1"/>
        </xdr:nvSpPr>
        <xdr:spPr bwMode="auto">
          <a:xfrm>
            <a:off x="2447926" y="33686365"/>
            <a:ext cx="59734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r>
              <a:rPr kumimoji="1" lang="ja-JP" altLang="en-US" sz="900">
                <a:solidFill>
                  <a:schemeClr val="bg1"/>
                </a:solidFill>
                <a:latin typeface="HGPｺﾞｼｯｸM" panose="020B0600000000000000" pitchFamily="50" charset="-128"/>
                <a:ea typeface="HGPｺﾞｼｯｸM" panose="020B0600000000000000" pitchFamily="50" charset="-128"/>
              </a:rPr>
              <a:t>上ｽﾗﾌﾞ配筋</a:t>
            </a:r>
          </a:p>
        </xdr:txBody>
      </xdr:sp>
    </xdr:grpSp>
    <xdr:clientData/>
  </xdr:twoCellAnchor>
  <xdr:twoCellAnchor editAs="oneCell">
    <xdr:from>
      <xdr:col>1</xdr:col>
      <xdr:colOff>0</xdr:colOff>
      <xdr:row>35</xdr:row>
      <xdr:rowOff>65811</xdr:rowOff>
    </xdr:from>
    <xdr:to>
      <xdr:col>1</xdr:col>
      <xdr:colOff>2700119</xdr:colOff>
      <xdr:row>41</xdr:row>
      <xdr:rowOff>200025</xdr:rowOff>
    </xdr:to>
    <xdr:grpSp>
      <xdr:nvGrpSpPr>
        <xdr:cNvPr id="50176" name="グループ化 50175"/>
        <xdr:cNvGrpSpPr/>
      </xdr:nvGrpSpPr>
      <xdr:grpSpPr>
        <a:xfrm>
          <a:off x="428625" y="8743086"/>
          <a:ext cx="2700119" cy="1620114"/>
          <a:chOff x="428625" y="8790711"/>
          <a:chExt cx="2700119" cy="1620114"/>
        </a:xfrm>
      </xdr:grpSpPr>
      <xdr:sp macro="" textlink="">
        <xdr:nvSpPr>
          <xdr:cNvPr id="42" name="AutoShape 44"/>
          <xdr:cNvSpPr>
            <a:spLocks noChangeArrowheads="1"/>
          </xdr:cNvSpPr>
        </xdr:nvSpPr>
        <xdr:spPr bwMode="auto">
          <a:xfrm rot="20997999" flipH="1">
            <a:off x="564055" y="9643318"/>
            <a:ext cx="2048654" cy="635840"/>
          </a:xfrm>
          <a:prstGeom prst="parallelogram">
            <a:avLst>
              <a:gd name="adj" fmla="val 120874"/>
            </a:avLst>
          </a:prstGeom>
          <a:solidFill>
            <a:srgbClr val="FFFFFF"/>
          </a:solidFill>
          <a:ln w="12700">
            <a:solidFill>
              <a:srgbClr val="000000"/>
            </a:solidFill>
            <a:prstDash val="sysDot"/>
            <a:miter lim="800000"/>
            <a:headEnd/>
            <a:tailEnd/>
          </a:ln>
        </xdr:spPr>
      </xdr:sp>
      <xdr:pic>
        <xdr:nvPicPr>
          <xdr:cNvPr id="55" name="図 5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52525" y="8801100"/>
            <a:ext cx="742950" cy="13716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29" descr="parts051"/>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t="72356" r="23508"/>
          <a:stretch>
            <a:fillRect/>
          </a:stretch>
        </xdr:blipFill>
        <xdr:spPr bwMode="auto">
          <a:xfrm>
            <a:off x="1864191" y="8806171"/>
            <a:ext cx="1250484" cy="86170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5" name="図 34" descr="kazari006"/>
          <xdr:cNvPicPr>
            <a:picLocks noChangeAspect="1" noChangeArrowheads="1"/>
          </xdr:cNvPicPr>
        </xdr:nvPicPr>
        <xdr:blipFill>
          <a:blip xmlns:r="http://schemas.openxmlformats.org/officeDocument/2006/relationships" r:embed="rId10">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bwMode="auto">
          <a:xfrm>
            <a:off x="887190" y="9552403"/>
            <a:ext cx="684000" cy="396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46" name="Oval 29"/>
          <xdr:cNvSpPr>
            <a:spLocks noChangeArrowheads="1"/>
          </xdr:cNvSpPr>
        </xdr:nvSpPr>
        <xdr:spPr bwMode="auto">
          <a:xfrm>
            <a:off x="1708470" y="9489642"/>
            <a:ext cx="115786" cy="132570"/>
          </a:xfrm>
          <a:prstGeom prst="ellipse">
            <a:avLst/>
          </a:prstGeom>
          <a:solidFill>
            <a:srgbClr val="F9D7CE"/>
          </a:solidFill>
          <a:ln w="9525">
            <a:solidFill>
              <a:srgbClr val="000000"/>
            </a:solidFill>
            <a:round/>
            <a:headEnd/>
            <a:tailEnd/>
          </a:ln>
        </xdr:spPr>
      </xdr:sp>
      <xdr:sp macro="" textlink="">
        <xdr:nvSpPr>
          <xdr:cNvPr id="47" name="Rectangle 27"/>
          <xdr:cNvSpPr>
            <a:spLocks noChangeAspect="1" noChangeArrowheads="1"/>
          </xdr:cNvSpPr>
        </xdr:nvSpPr>
        <xdr:spPr bwMode="auto">
          <a:xfrm>
            <a:off x="428625" y="8790711"/>
            <a:ext cx="2700119" cy="1620114"/>
          </a:xfrm>
          <a:prstGeom prst="rect">
            <a:avLst/>
          </a:prstGeom>
          <a:noFill/>
          <a:ln w="12700">
            <a:solidFill>
              <a:schemeClr val="bg1">
                <a:lumMod val="50000"/>
              </a:schemeClr>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テキスト ボックス 33"/>
          <xdr:cNvSpPr txBox="1"/>
        </xdr:nvSpPr>
        <xdr:spPr bwMode="auto">
          <a:xfrm>
            <a:off x="1038225" y="9660718"/>
            <a:ext cx="38472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登録票</a:t>
            </a:r>
          </a:p>
        </xdr:txBody>
      </xdr:sp>
      <xdr:sp macro="" textlink="">
        <xdr:nvSpPr>
          <xdr:cNvPr id="36" name="正方形/長方形 35"/>
          <xdr:cNvSpPr>
            <a:spLocks noChangeAspect="1"/>
          </xdr:cNvSpPr>
        </xdr:nvSpPr>
        <xdr:spPr bwMode="auto">
          <a:xfrm>
            <a:off x="1543048" y="9563098"/>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latin typeface="HGPｺﾞｼｯｸM" panose="020B0600000000000000" pitchFamily="50" charset="-128"/>
                <a:ea typeface="HGPｺﾞｼｯｸM" panose="020B0600000000000000" pitchFamily="50" charset="-128"/>
              </a:rPr>
              <a:t>○○邸</a:t>
            </a:r>
            <a:endParaRPr lang="en-US" altLang="ja-JP" sz="1000">
              <a:latin typeface="HGPｺﾞｼｯｸM" panose="020B0600000000000000" pitchFamily="50" charset="-128"/>
              <a:ea typeface="HGPｺﾞｼｯｸM" panose="020B0600000000000000" pitchFamily="50" charset="-128"/>
            </a:endParaRPr>
          </a:p>
          <a:p>
            <a:pPr algn="ctr"/>
            <a:r>
              <a:rPr lang="ja-JP" altLang="en-US" sz="1000">
                <a:latin typeface="HGPｺﾞｼｯｸM" panose="020B0600000000000000" pitchFamily="50" charset="-128"/>
                <a:ea typeface="HGPｺﾞｼｯｸM" panose="020B0600000000000000" pitchFamily="50" charset="-128"/>
              </a:rPr>
              <a:t>着工前</a:t>
            </a:r>
          </a:p>
        </xdr:txBody>
      </xdr:sp>
    </xdr:grpSp>
    <xdr:clientData/>
  </xdr:twoCellAnchor>
  <xdr:twoCellAnchor editAs="oneCell">
    <xdr:from>
      <xdr:col>1</xdr:col>
      <xdr:colOff>0</xdr:colOff>
      <xdr:row>57</xdr:row>
      <xdr:rowOff>0</xdr:rowOff>
    </xdr:from>
    <xdr:to>
      <xdr:col>1</xdr:col>
      <xdr:colOff>2700000</xdr:colOff>
      <xdr:row>62</xdr:row>
      <xdr:rowOff>201750</xdr:rowOff>
    </xdr:to>
    <xdr:grpSp>
      <xdr:nvGrpSpPr>
        <xdr:cNvPr id="50179" name="グループ化 50178"/>
        <xdr:cNvGrpSpPr/>
      </xdr:nvGrpSpPr>
      <xdr:grpSpPr>
        <a:xfrm>
          <a:off x="428625" y="14125575"/>
          <a:ext cx="2700000" cy="1440000"/>
          <a:chOff x="428625" y="14125575"/>
          <a:chExt cx="2700000" cy="1440000"/>
        </a:xfrm>
      </xdr:grpSpPr>
      <xdr:pic>
        <xdr:nvPicPr>
          <xdr:cNvPr id="49" name="図 5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8625" y="14125575"/>
            <a:ext cx="270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 name="正方形/長方形 49"/>
          <xdr:cNvSpPr>
            <a:spLocks noChangeAspect="1"/>
          </xdr:cNvSpPr>
        </xdr:nvSpPr>
        <xdr:spPr bwMode="auto">
          <a:xfrm>
            <a:off x="2428875" y="15163799"/>
            <a:ext cx="648000" cy="360000"/>
          </a:xfrm>
          <a:prstGeom prst="rect">
            <a:avLst/>
          </a:prstGeom>
          <a:solidFill>
            <a:schemeClr val="accent3">
              <a:lumMod val="50000"/>
            </a:schemeClr>
          </a:solidFill>
          <a:ln w="952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ja-JP" altLang="en-US" sz="1000">
                <a:solidFill>
                  <a:schemeClr val="bg1"/>
                </a:solidFill>
                <a:latin typeface="HGPｺﾞｼｯｸM" panose="020B0600000000000000" pitchFamily="50" charset="-128"/>
                <a:ea typeface="HGPｺﾞｼｯｸM" panose="020B0600000000000000" pitchFamily="50" charset="-128"/>
              </a:rPr>
              <a:t>捨てコン</a:t>
            </a:r>
            <a:endParaRPr lang="en-US" altLang="ja-JP" sz="1000">
              <a:solidFill>
                <a:schemeClr val="bg1"/>
              </a:solidFill>
              <a:latin typeface="HGPｺﾞｼｯｸM" panose="020B0600000000000000" pitchFamily="50" charset="-128"/>
              <a:ea typeface="HGPｺﾞｼｯｸM" panose="020B0600000000000000" pitchFamily="50" charset="-128"/>
            </a:endParaRPr>
          </a:p>
          <a:p>
            <a:pPr algn="ctr"/>
            <a:r>
              <a:rPr lang="ja-JP" altLang="en-US" sz="1000">
                <a:solidFill>
                  <a:schemeClr val="bg1"/>
                </a:solidFill>
                <a:latin typeface="HGPｺﾞｼｯｸM" panose="020B0600000000000000" pitchFamily="50" charset="-128"/>
                <a:ea typeface="HGPｺﾞｼｯｸM" panose="020B0600000000000000" pitchFamily="50" charset="-128"/>
              </a:rPr>
              <a:t>から練り</a:t>
            </a:r>
          </a:p>
        </xdr:txBody>
      </xdr:sp>
    </xdr:grpSp>
    <xdr:clientData/>
  </xdr:twoCellAnchor>
  <xdr:twoCellAnchor editAs="oneCell">
    <xdr:from>
      <xdr:col>0</xdr:col>
      <xdr:colOff>428624</xdr:colOff>
      <xdr:row>75</xdr:row>
      <xdr:rowOff>247649</xdr:rowOff>
    </xdr:from>
    <xdr:to>
      <xdr:col>1</xdr:col>
      <xdr:colOff>2699999</xdr:colOff>
      <xdr:row>82</xdr:row>
      <xdr:rowOff>134099</xdr:rowOff>
    </xdr:to>
    <xdr:grpSp>
      <xdr:nvGrpSpPr>
        <xdr:cNvPr id="50181" name="グループ化 50180"/>
        <xdr:cNvGrpSpPr/>
      </xdr:nvGrpSpPr>
      <xdr:grpSpPr>
        <a:xfrm>
          <a:off x="428624" y="18830924"/>
          <a:ext cx="2700000" cy="1620000"/>
          <a:chOff x="428624" y="18830924"/>
          <a:chExt cx="2700000" cy="1620000"/>
        </a:xfrm>
      </xdr:grpSpPr>
      <xdr:pic>
        <xdr:nvPicPr>
          <xdr:cNvPr id="53" name="図 5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28624" y="18830924"/>
            <a:ext cx="2700000" cy="1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 name="テキスト ボックス 53"/>
          <xdr:cNvSpPr txBox="1"/>
        </xdr:nvSpPr>
        <xdr:spPr bwMode="auto">
          <a:xfrm>
            <a:off x="2200275" y="20162030"/>
            <a:ext cx="45384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基礎コン</a:t>
            </a:r>
          </a:p>
        </xdr:txBody>
      </xdr:sp>
    </xdr:grpSp>
    <xdr:clientData/>
  </xdr:twoCellAnchor>
  <xdr:twoCellAnchor editAs="oneCell">
    <xdr:from>
      <xdr:col>1</xdr:col>
      <xdr:colOff>0</xdr:colOff>
      <xdr:row>112</xdr:row>
      <xdr:rowOff>0</xdr:rowOff>
    </xdr:from>
    <xdr:to>
      <xdr:col>1</xdr:col>
      <xdr:colOff>2700000</xdr:colOff>
      <xdr:row>118</xdr:row>
      <xdr:rowOff>134100</xdr:rowOff>
    </xdr:to>
    <xdr:grpSp>
      <xdr:nvGrpSpPr>
        <xdr:cNvPr id="50183" name="グループ化 50182"/>
        <xdr:cNvGrpSpPr/>
      </xdr:nvGrpSpPr>
      <xdr:grpSpPr>
        <a:xfrm>
          <a:off x="428625" y="27746325"/>
          <a:ext cx="2700000" cy="1620000"/>
          <a:chOff x="428625" y="27746325"/>
          <a:chExt cx="2700000" cy="1620000"/>
        </a:xfrm>
      </xdr:grpSpPr>
      <xdr:pic>
        <xdr:nvPicPr>
          <xdr:cNvPr id="66" name="図 65"/>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28625" y="27746325"/>
            <a:ext cx="2700000" cy="1620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2428575" y="28417950"/>
            <a:ext cx="648000"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テキスト ボックス 13"/>
          <xdr:cNvSpPr txBox="1"/>
        </xdr:nvSpPr>
        <xdr:spPr bwMode="auto">
          <a:xfrm>
            <a:off x="2497991" y="29054025"/>
            <a:ext cx="51296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1" lang="ja-JP" altLang="en-US" sz="1000">
                <a:solidFill>
                  <a:schemeClr val="bg1"/>
                </a:solidFill>
                <a:latin typeface="HGPｺﾞｼｯｸM" panose="020B0600000000000000" pitchFamily="50" charset="-128"/>
                <a:ea typeface="HGPｺﾞｼｯｸM" panose="020B0600000000000000" pitchFamily="50" charset="-128"/>
              </a:rPr>
              <a:t>本体据付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9.vml"/><Relationship Id="rId7" Type="http://schemas.openxmlformats.org/officeDocument/2006/relationships/ctrlProp" Target="../ctrlProps/ctrlProp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tabColor rgb="FFCCFFFF"/>
    <pageSetUpPr autoPageBreaks="0"/>
  </sheetPr>
  <dimension ref="A1:H9"/>
  <sheetViews>
    <sheetView showGridLines="0" showRowColHeaders="0" showOutlineSymbols="0" topLeftCell="C1" zoomScale="115" zoomScaleNormal="115" workbookViewId="0">
      <selection activeCell="C2" sqref="C2:C3"/>
    </sheetView>
  </sheetViews>
  <sheetFormatPr defaultColWidth="0" defaultRowHeight="99.95" customHeight="1" zeroHeight="1" x14ac:dyDescent="0.15"/>
  <cols>
    <col min="1" max="1" width="4.25" style="95" hidden="1" customWidth="1"/>
    <col min="2" max="2" width="6.75" style="95" hidden="1" customWidth="1"/>
    <col min="3" max="7" width="25.625" style="95" customWidth="1"/>
    <col min="8" max="8" width="0.125" style="95" customWidth="1"/>
    <col min="9" max="16384" width="10.625" style="95" hidden="1"/>
  </cols>
  <sheetData>
    <row r="1" spans="1:7" ht="30" customHeight="1" x14ac:dyDescent="0.15">
      <c r="C1" s="220">
        <v>45017</v>
      </c>
      <c r="D1" s="220"/>
      <c r="E1" s="220"/>
      <c r="F1" s="220"/>
      <c r="G1" s="220"/>
    </row>
    <row r="2" spans="1:7" s="94" customFormat="1" ht="50.1" customHeight="1" x14ac:dyDescent="0.15">
      <c r="A2" s="157" t="s">
        <v>86</v>
      </c>
      <c r="B2" s="158" t="s">
        <v>149</v>
      </c>
      <c r="C2" s="231" t="s">
        <v>248</v>
      </c>
      <c r="D2" s="233" t="s">
        <v>247</v>
      </c>
      <c r="E2" s="223" t="s">
        <v>675</v>
      </c>
      <c r="F2" s="224"/>
      <c r="G2" s="221" t="s">
        <v>167</v>
      </c>
    </row>
    <row r="3" spans="1:7" s="94" customFormat="1" ht="50.1" customHeight="1" x14ac:dyDescent="0.15">
      <c r="A3" s="157"/>
      <c r="B3" s="158"/>
      <c r="C3" s="232"/>
      <c r="D3" s="234"/>
      <c r="E3" s="163" t="s">
        <v>249</v>
      </c>
      <c r="F3" s="163" t="s">
        <v>250</v>
      </c>
      <c r="G3" s="222"/>
    </row>
    <row r="4" spans="1:7" ht="50.1" customHeight="1" x14ac:dyDescent="0.15">
      <c r="A4" s="159"/>
      <c r="B4" s="159">
        <v>5</v>
      </c>
      <c r="C4" s="160" t="s">
        <v>293</v>
      </c>
      <c r="D4" s="162">
        <v>332000</v>
      </c>
      <c r="E4" s="225">
        <v>90000</v>
      </c>
      <c r="F4" s="228">
        <v>300000</v>
      </c>
      <c r="G4" s="164">
        <f>SUM(D4:D4,$E$4:$F$4)</f>
        <v>722000</v>
      </c>
    </row>
    <row r="5" spans="1:7" ht="50.1" customHeight="1" x14ac:dyDescent="0.15">
      <c r="A5" s="159"/>
      <c r="B5" s="159">
        <v>7</v>
      </c>
      <c r="C5" s="161" t="s">
        <v>27</v>
      </c>
      <c r="D5" s="162">
        <v>414000</v>
      </c>
      <c r="E5" s="226"/>
      <c r="F5" s="229"/>
      <c r="G5" s="164">
        <f>SUM(D5:D5,$E$4:$F$4)</f>
        <v>804000</v>
      </c>
    </row>
    <row r="6" spans="1:7" ht="50.1" customHeight="1" x14ac:dyDescent="0.15">
      <c r="A6" s="159"/>
      <c r="B6" s="159">
        <v>10</v>
      </c>
      <c r="C6" s="160" t="s">
        <v>168</v>
      </c>
      <c r="D6" s="162">
        <v>548000</v>
      </c>
      <c r="E6" s="227"/>
      <c r="F6" s="230"/>
      <c r="G6" s="164">
        <f>SUM(D6:D6,$E$4:$F$4)</f>
        <v>938000</v>
      </c>
    </row>
    <row r="7" spans="1:7" ht="99.95" hidden="1" customHeight="1" x14ac:dyDescent="0.15"/>
    <row r="8" spans="1:7" ht="99.95" hidden="1" customHeight="1" x14ac:dyDescent="0.15">
      <c r="D8" s="96"/>
    </row>
    <row r="9" spans="1:7" ht="99.95" hidden="1" customHeight="1" x14ac:dyDescent="0.15"/>
  </sheetData>
  <sheetProtection sheet="1" objects="1" scenarios="1" selectLockedCells="1" selectUnlockedCells="1"/>
  <mergeCells count="7">
    <mergeCell ref="C1:G1"/>
    <mergeCell ref="G2:G3"/>
    <mergeCell ref="E2:F2"/>
    <mergeCell ref="E4:E6"/>
    <mergeCell ref="F4:F6"/>
    <mergeCell ref="C2:C3"/>
    <mergeCell ref="D2:D3"/>
  </mergeCells>
  <phoneticPr fontId="6"/>
  <dataValidations count="1">
    <dataValidation imeMode="disabled" allowBlank="1" showInputMessage="1" showErrorMessage="1" sqref="D4:D6 G4:G6 E4:F4 D7:F65528 C1:G1"/>
  </dataValidations>
  <printOptions horizontalCentered="1"/>
  <pageMargins left="0.39370078740157483" right="0.39370078740157483" top="0.78740157480314965" bottom="0.78740157480314965" header="0" footer="0"/>
  <pageSetup paperSize="9" scale="85" orientation="landscape" horizontalDpi="4294967294"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CC"/>
    <pageSetUpPr autoPageBreaks="0"/>
  </sheetPr>
  <dimension ref="A1:XFC109"/>
  <sheetViews>
    <sheetView showGridLines="0" showRowColHeaders="0" showOutlineSymbols="0" zoomScaleNormal="100" zoomScaleSheetLayoutView="100" workbookViewId="0">
      <pane ySplit="11" topLeftCell="A12" activePane="bottomLeft" state="frozen"/>
      <selection activeCell="C1" sqref="C1:C2"/>
      <selection pane="bottomLeft" activeCell="AH5" sqref="AH5:AJ5"/>
    </sheetView>
  </sheetViews>
  <sheetFormatPr defaultColWidth="0" defaultRowHeight="20.100000000000001" customHeight="1" zeroHeight="1" x14ac:dyDescent="0.15"/>
  <cols>
    <col min="1" max="45" width="1.625" style="5" customWidth="1"/>
    <col min="46" max="50" width="1.625" style="1" customWidth="1"/>
    <col min="51" max="16383" width="1.625" style="1" hidden="1"/>
    <col min="16384" max="16384" width="0.125" style="1" customWidth="1"/>
  </cols>
  <sheetData>
    <row r="1" spans="1:50" ht="20.100000000000001" customHeight="1" x14ac:dyDescent="0.15">
      <c r="A1" s="7"/>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32"/>
      <c r="AU1" s="32"/>
      <c r="AV1" s="32"/>
      <c r="AW1" s="32"/>
      <c r="AX1" s="50"/>
    </row>
    <row r="2" spans="1:50" ht="20.100000000000001" customHeight="1" x14ac:dyDescent="0.15">
      <c r="A2" s="463" t="s">
        <v>169</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5"/>
    </row>
    <row r="3" spans="1:50" s="4" customFormat="1" ht="20.100000000000001" customHeight="1" x14ac:dyDescent="0.15">
      <c r="A3" s="463"/>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5"/>
    </row>
    <row r="4" spans="1:50" s="4" customFormat="1" ht="20.100000000000001" customHeight="1" x14ac:dyDescent="0.2">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1"/>
    </row>
    <row r="5" spans="1:50" s="4" customFormat="1" ht="20.100000000000001" customHeight="1" x14ac:dyDescent="0.2">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302" t="str">
        <f ca="1">交付申請書!$AF$4</f>
        <v>令和</v>
      </c>
      <c r="AF5" s="302"/>
      <c r="AG5" s="302"/>
      <c r="AH5" s="304"/>
      <c r="AI5" s="304"/>
      <c r="AJ5" s="304"/>
      <c r="AK5" s="302" t="s">
        <v>14</v>
      </c>
      <c r="AL5" s="302"/>
      <c r="AM5" s="304"/>
      <c r="AN5" s="304"/>
      <c r="AO5" s="304"/>
      <c r="AP5" s="302" t="s">
        <v>15</v>
      </c>
      <c r="AQ5" s="302"/>
      <c r="AR5" s="304"/>
      <c r="AS5" s="304"/>
      <c r="AT5" s="304"/>
      <c r="AU5" s="302" t="s">
        <v>16</v>
      </c>
      <c r="AV5" s="302"/>
      <c r="AW5" s="53"/>
      <c r="AX5" s="51"/>
    </row>
    <row r="6" spans="1:50" ht="20.100000000000001" customHeight="1" x14ac:dyDescent="0.15">
      <c r="A6" s="10"/>
      <c r="B6" s="12"/>
      <c r="C6" s="12"/>
      <c r="D6" s="12"/>
      <c r="E6" s="12"/>
      <c r="F6" s="12"/>
      <c r="G6" s="12"/>
      <c r="H6" s="12"/>
      <c r="I6" s="12"/>
      <c r="J6" s="12"/>
      <c r="K6" s="12"/>
      <c r="L6" s="12"/>
      <c r="M6" s="12"/>
      <c r="N6" s="12"/>
      <c r="O6" s="12"/>
      <c r="P6" s="12"/>
      <c r="Q6" s="12"/>
      <c r="R6" s="12"/>
      <c r="S6" s="12"/>
      <c r="T6" s="12"/>
      <c r="U6" s="12"/>
      <c r="V6" s="12"/>
      <c r="W6" s="12"/>
      <c r="X6" s="12"/>
      <c r="Y6" s="12"/>
      <c r="Z6" s="4"/>
      <c r="AA6" s="12"/>
      <c r="AB6" s="12"/>
      <c r="AC6" s="12"/>
      <c r="AD6" s="12"/>
      <c r="AE6" s="12"/>
      <c r="AF6" s="12"/>
      <c r="AG6" s="12"/>
      <c r="AH6" s="12"/>
      <c r="AI6" s="12"/>
      <c r="AJ6" s="12"/>
      <c r="AK6" s="12"/>
      <c r="AL6" s="12"/>
      <c r="AM6" s="12"/>
      <c r="AN6" s="12"/>
      <c r="AO6" s="12"/>
      <c r="AP6" s="12"/>
      <c r="AQ6" s="12"/>
      <c r="AR6" s="12"/>
      <c r="AS6" s="12"/>
      <c r="AT6" s="4"/>
      <c r="AU6" s="4"/>
      <c r="AV6" s="4"/>
      <c r="AW6" s="4"/>
      <c r="AX6" s="54"/>
    </row>
    <row r="7" spans="1:50" ht="20.100000000000001" customHeight="1" x14ac:dyDescent="0.15">
      <c r="A7" s="457" t="s">
        <v>19</v>
      </c>
      <c r="B7" s="264"/>
      <c r="C7" s="264"/>
      <c r="D7" s="264"/>
      <c r="E7" s="264"/>
      <c r="F7" s="264"/>
      <c r="G7" s="264"/>
      <c r="H7" s="458" t="str">
        <f>IF(交付申請書!$H$6="","",交付申請書!$H$6)</f>
        <v>髙　岡　利　治</v>
      </c>
      <c r="I7" s="458"/>
      <c r="J7" s="458"/>
      <c r="K7" s="458"/>
      <c r="L7" s="458"/>
      <c r="M7" s="458"/>
      <c r="N7" s="458"/>
      <c r="O7" s="458"/>
      <c r="P7" s="458"/>
      <c r="Q7" s="458"/>
      <c r="R7" s="302" t="s">
        <v>20</v>
      </c>
      <c r="S7" s="302"/>
      <c r="T7" s="302"/>
      <c r="U7" s="12"/>
      <c r="V7" s="12"/>
      <c r="W7" s="12"/>
      <c r="X7" s="12"/>
      <c r="Y7" s="12"/>
      <c r="Z7" s="4"/>
      <c r="AA7" s="12"/>
      <c r="AB7" s="12"/>
      <c r="AC7" s="12"/>
      <c r="AD7" s="12"/>
      <c r="AE7" s="12"/>
      <c r="AF7" s="12"/>
      <c r="AG7" s="12"/>
      <c r="AH7" s="12"/>
      <c r="AI7" s="12"/>
      <c r="AJ7" s="12"/>
      <c r="AK7" s="12"/>
      <c r="AL7" s="12"/>
      <c r="AM7" s="12"/>
      <c r="AN7" s="12"/>
      <c r="AO7" s="12"/>
      <c r="AP7" s="12"/>
      <c r="AQ7" s="12"/>
      <c r="AR7" s="12"/>
      <c r="AS7" s="12"/>
      <c r="AT7" s="4"/>
      <c r="AU7" s="4"/>
      <c r="AV7" s="4"/>
      <c r="AW7" s="4"/>
      <c r="AX7" s="54"/>
    </row>
    <row r="8" spans="1:50" ht="20.100000000000001" customHeight="1" x14ac:dyDescent="0.15">
      <c r="A8" s="10"/>
      <c r="B8" s="12"/>
      <c r="C8" s="12"/>
      <c r="D8" s="12"/>
      <c r="E8" s="12"/>
      <c r="F8" s="12"/>
      <c r="G8" s="12"/>
      <c r="H8" s="12"/>
      <c r="I8" s="12"/>
      <c r="J8" s="12"/>
      <c r="K8" s="12"/>
      <c r="L8" s="12"/>
      <c r="M8" s="12"/>
      <c r="N8" s="12"/>
      <c r="O8" s="12"/>
      <c r="P8" s="112"/>
      <c r="Q8" s="12"/>
      <c r="R8" s="12"/>
      <c r="S8" s="12"/>
      <c r="T8" s="12"/>
      <c r="U8" s="12"/>
      <c r="V8" s="12"/>
      <c r="W8" s="12"/>
      <c r="X8" s="12"/>
      <c r="Y8" s="12"/>
      <c r="Z8" s="4"/>
      <c r="AA8" s="12"/>
      <c r="AB8" s="12"/>
      <c r="AC8" s="12"/>
      <c r="AD8" s="12"/>
      <c r="AE8" s="12"/>
      <c r="AF8" s="12"/>
      <c r="AG8" s="12"/>
      <c r="AH8" s="12"/>
      <c r="AI8" s="12"/>
      <c r="AJ8" s="12"/>
      <c r="AK8" s="12"/>
      <c r="AL8" s="12"/>
      <c r="AM8" s="12"/>
      <c r="AN8" s="12"/>
      <c r="AO8" s="12"/>
      <c r="AP8" s="12"/>
      <c r="AQ8" s="12"/>
      <c r="AR8" s="12"/>
      <c r="AS8" s="12"/>
      <c r="AT8" s="4"/>
      <c r="AU8" s="4"/>
      <c r="AV8" s="4"/>
      <c r="AW8" s="4"/>
      <c r="AX8" s="54"/>
    </row>
    <row r="9" spans="1:50" ht="20.100000000000001" customHeight="1" x14ac:dyDescent="0.15">
      <c r="A9" s="10" t="s">
        <v>226</v>
      </c>
      <c r="B9" s="12"/>
      <c r="C9" s="12"/>
      <c r="D9" s="12"/>
      <c r="E9" s="12"/>
      <c r="F9" s="12"/>
      <c r="G9" s="12"/>
      <c r="H9" s="12"/>
      <c r="I9" s="12"/>
      <c r="J9" s="12"/>
      <c r="K9" s="12"/>
      <c r="L9" s="12"/>
      <c r="M9" s="12"/>
      <c r="N9" s="12"/>
      <c r="O9" s="12"/>
      <c r="P9" s="112"/>
      <c r="Q9" s="12"/>
      <c r="R9" s="12"/>
      <c r="S9" s="12"/>
      <c r="T9" s="12"/>
      <c r="U9" s="12"/>
      <c r="V9" s="12"/>
      <c r="W9" s="12"/>
      <c r="X9" s="12"/>
      <c r="Y9" s="12"/>
      <c r="Z9" s="4"/>
      <c r="AA9" s="12"/>
      <c r="AB9" s="12"/>
      <c r="AC9" s="12"/>
      <c r="AD9" s="12"/>
      <c r="AE9" s="12"/>
      <c r="AF9" s="12"/>
      <c r="AG9" s="12"/>
      <c r="AH9" s="12"/>
      <c r="AI9" s="12"/>
      <c r="AJ9" s="12"/>
      <c r="AK9" s="12"/>
      <c r="AL9" s="12"/>
      <c r="AM9" s="12"/>
      <c r="AN9" s="12"/>
      <c r="AO9" s="12"/>
      <c r="AP9" s="12"/>
      <c r="AQ9" s="12"/>
      <c r="AR9" s="12"/>
      <c r="AS9" s="12"/>
      <c r="AT9" s="4"/>
      <c r="AU9" s="4"/>
      <c r="AV9" s="4"/>
      <c r="AW9" s="4"/>
      <c r="AX9" s="54"/>
    </row>
    <row r="10" spans="1:50" ht="20.100000000000001" customHeight="1" x14ac:dyDescent="0.15">
      <c r="A10" s="10" t="s">
        <v>227</v>
      </c>
      <c r="B10" s="12"/>
      <c r="C10" s="12"/>
      <c r="D10" s="12"/>
      <c r="E10" s="12"/>
      <c r="F10" s="12"/>
      <c r="G10" s="12"/>
      <c r="H10" s="12"/>
      <c r="I10" s="12"/>
      <c r="J10" s="12"/>
      <c r="K10" s="12"/>
      <c r="L10" s="12"/>
      <c r="M10" s="12"/>
      <c r="N10" s="12"/>
      <c r="O10" s="12"/>
      <c r="P10" s="112"/>
      <c r="Q10" s="12"/>
      <c r="R10" s="12"/>
      <c r="S10" s="12"/>
      <c r="T10" s="12"/>
      <c r="U10" s="12"/>
      <c r="V10" s="12"/>
      <c r="W10" s="12"/>
      <c r="X10" s="12"/>
      <c r="Y10" s="12"/>
      <c r="Z10" s="4"/>
      <c r="AA10" s="12"/>
      <c r="AB10" s="12"/>
      <c r="AC10" s="12"/>
      <c r="AD10" s="12"/>
      <c r="AE10" s="12"/>
      <c r="AF10" s="12"/>
      <c r="AG10" s="12"/>
      <c r="AH10" s="12"/>
      <c r="AI10" s="12"/>
      <c r="AJ10" s="12"/>
      <c r="AK10" s="12"/>
      <c r="AL10" s="12"/>
      <c r="AM10" s="12"/>
      <c r="AN10" s="12"/>
      <c r="AO10" s="12"/>
      <c r="AP10" s="12"/>
      <c r="AQ10" s="12"/>
      <c r="AR10" s="12"/>
      <c r="AS10" s="12"/>
      <c r="AT10" s="4"/>
      <c r="AU10" s="4"/>
      <c r="AV10" s="4"/>
      <c r="AW10" s="4"/>
      <c r="AX10" s="54"/>
    </row>
    <row r="11" spans="1:50" ht="20.100000000000001" customHeight="1" x14ac:dyDescent="0.15">
      <c r="A11" s="10"/>
      <c r="B11" s="12"/>
      <c r="C11" s="12"/>
      <c r="D11" s="12"/>
      <c r="E11" s="12"/>
      <c r="F11" s="12"/>
      <c r="G11" s="12"/>
      <c r="H11" s="12"/>
      <c r="I11" s="12"/>
      <c r="J11" s="12"/>
      <c r="K11" s="12"/>
      <c r="L11" s="12"/>
      <c r="M11" s="12"/>
      <c r="N11" s="12"/>
      <c r="O11" s="12"/>
      <c r="P11" s="112"/>
      <c r="Q11" s="12"/>
      <c r="R11" s="12"/>
      <c r="S11" s="12"/>
      <c r="T11" s="12"/>
      <c r="U11" s="12"/>
      <c r="V11" s="12"/>
      <c r="W11" s="12"/>
      <c r="X11" s="12"/>
      <c r="Y11" s="12"/>
      <c r="Z11" s="4"/>
      <c r="AA11" s="12"/>
      <c r="AB11" s="12"/>
      <c r="AC11" s="12"/>
      <c r="AD11" s="12"/>
      <c r="AE11" s="12"/>
      <c r="AF11" s="12"/>
      <c r="AG11" s="12"/>
      <c r="AH11" s="12"/>
      <c r="AI11" s="12"/>
      <c r="AJ11" s="12"/>
      <c r="AK11" s="12"/>
      <c r="AL11" s="12"/>
      <c r="AM11" s="12"/>
      <c r="AN11" s="12"/>
      <c r="AO11" s="12"/>
      <c r="AP11" s="12"/>
      <c r="AQ11" s="12"/>
      <c r="AR11" s="12"/>
      <c r="AS11" s="12"/>
      <c r="AT11" s="4"/>
      <c r="AU11" s="4"/>
      <c r="AV11" s="4"/>
      <c r="AW11" s="4"/>
      <c r="AX11" s="54"/>
    </row>
    <row r="12" spans="1:50" s="58" customFormat="1" ht="20.100000000000001" customHeight="1" x14ac:dyDescent="0.15">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7"/>
    </row>
    <row r="13" spans="1:50" s="64" customFormat="1" ht="20.100000000000001" customHeight="1" x14ac:dyDescent="0.15">
      <c r="A13" s="59" t="s">
        <v>194</v>
      </c>
      <c r="B13" s="60"/>
      <c r="C13" s="60"/>
      <c r="D13" s="61"/>
      <c r="E13" s="61"/>
      <c r="F13" s="61"/>
      <c r="G13" s="61"/>
      <c r="H13" s="61"/>
      <c r="I13" s="61"/>
      <c r="J13" s="61"/>
      <c r="K13" s="61"/>
      <c r="L13" s="61"/>
      <c r="M13" s="60"/>
      <c r="N13" s="60"/>
      <c r="O13" s="454" t="s">
        <v>225</v>
      </c>
      <c r="P13" s="454"/>
      <c r="Q13" s="454"/>
      <c r="R13" s="454"/>
      <c r="S13" s="454"/>
      <c r="T13" s="454"/>
      <c r="U13" s="454"/>
      <c r="V13" s="454"/>
      <c r="W13" s="454"/>
      <c r="X13" s="454"/>
      <c r="Y13" s="62"/>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61"/>
      <c r="AX13" s="63"/>
    </row>
    <row r="14" spans="1:50" s="64" customFormat="1" ht="20.100000000000001" customHeight="1" x14ac:dyDescent="0.15">
      <c r="A14" s="59"/>
      <c r="B14" s="60"/>
      <c r="C14" s="60"/>
      <c r="D14" s="60"/>
      <c r="E14" s="60"/>
      <c r="F14" s="60"/>
      <c r="G14" s="60"/>
      <c r="H14" s="60"/>
      <c r="I14" s="60"/>
      <c r="J14" s="60"/>
      <c r="K14" s="60"/>
      <c r="L14" s="60"/>
      <c r="M14" s="60"/>
      <c r="N14" s="60"/>
      <c r="O14" s="456" t="s">
        <v>156</v>
      </c>
      <c r="P14" s="456"/>
      <c r="Q14" s="456"/>
      <c r="R14" s="456"/>
      <c r="S14" s="456"/>
      <c r="T14" s="456"/>
      <c r="U14" s="456"/>
      <c r="V14" s="456"/>
      <c r="W14" s="456"/>
      <c r="X14" s="456"/>
      <c r="Y14" s="111"/>
      <c r="Z14" s="459" t="s">
        <v>228</v>
      </c>
      <c r="AA14" s="459"/>
      <c r="AB14" s="459"/>
      <c r="AC14" s="459"/>
      <c r="AD14" s="459"/>
      <c r="AE14" s="459"/>
      <c r="AF14" s="459"/>
      <c r="AG14" s="459"/>
      <c r="AH14" s="459"/>
      <c r="AI14" s="459"/>
      <c r="AJ14" s="459"/>
      <c r="AK14" s="459"/>
      <c r="AL14" s="459"/>
      <c r="AM14" s="459"/>
      <c r="AN14" s="459"/>
      <c r="AO14" s="459"/>
      <c r="AP14" s="459"/>
      <c r="AQ14" s="459"/>
      <c r="AR14" s="459"/>
      <c r="AS14" s="459"/>
      <c r="AT14" s="459"/>
      <c r="AU14" s="461" t="s">
        <v>9</v>
      </c>
      <c r="AV14" s="461"/>
      <c r="AW14" s="61"/>
      <c r="AX14" s="63"/>
    </row>
    <row r="15" spans="1:50" s="64" customFormat="1" ht="20.100000000000001" customHeight="1" x14ac:dyDescent="0.15">
      <c r="A15" s="113"/>
      <c r="B15" s="61"/>
      <c r="C15" s="61"/>
      <c r="D15" s="61"/>
      <c r="E15" s="61"/>
      <c r="F15" s="61"/>
      <c r="G15" s="61"/>
      <c r="H15" s="61"/>
      <c r="I15" s="61"/>
      <c r="J15" s="61"/>
      <c r="K15" s="61"/>
      <c r="L15" s="61"/>
      <c r="M15" s="61"/>
      <c r="N15" s="61"/>
      <c r="O15" s="456"/>
      <c r="P15" s="456"/>
      <c r="Q15" s="456"/>
      <c r="R15" s="456"/>
      <c r="S15" s="456"/>
      <c r="T15" s="456"/>
      <c r="U15" s="456"/>
      <c r="V15" s="456"/>
      <c r="W15" s="456"/>
      <c r="X15" s="456"/>
      <c r="Y15" s="111"/>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2"/>
      <c r="AV15" s="462"/>
      <c r="AW15" s="114"/>
      <c r="AX15" s="115"/>
    </row>
    <row r="16" spans="1:50" s="64" customFormat="1" ht="20.100000000000001" customHeight="1" x14ac:dyDescent="0.15">
      <c r="A16" s="65"/>
      <c r="B16" s="66"/>
      <c r="C16" s="66"/>
      <c r="D16" s="66"/>
      <c r="E16" s="66"/>
      <c r="F16" s="66"/>
      <c r="G16" s="66"/>
      <c r="H16" s="66"/>
      <c r="I16" s="66"/>
      <c r="J16" s="66"/>
      <c r="K16" s="66"/>
      <c r="L16" s="66"/>
      <c r="M16" s="66"/>
      <c r="N16" s="66"/>
      <c r="O16" s="66"/>
      <c r="P16" s="66"/>
      <c r="Q16" s="66"/>
      <c r="R16" s="66"/>
      <c r="S16" s="66"/>
      <c r="T16" s="66"/>
      <c r="U16" s="66"/>
      <c r="V16" s="66"/>
      <c r="W16" s="66"/>
      <c r="X16" s="66"/>
      <c r="Y16" s="66"/>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6"/>
      <c r="AX16" s="63"/>
    </row>
    <row r="17" spans="1:50" s="64" customFormat="1" ht="20.100000000000001" customHeight="1" x14ac:dyDescent="0.15">
      <c r="A17" s="59"/>
      <c r="B17" s="60"/>
      <c r="C17" s="60"/>
      <c r="D17" s="61"/>
      <c r="E17" s="61"/>
      <c r="F17" s="61"/>
      <c r="G17" s="61"/>
      <c r="H17" s="61"/>
      <c r="I17" s="61"/>
      <c r="J17" s="61"/>
      <c r="K17" s="61"/>
      <c r="L17" s="61"/>
      <c r="M17" s="60"/>
      <c r="N17" s="60"/>
      <c r="O17" s="454" t="s">
        <v>225</v>
      </c>
      <c r="P17" s="454"/>
      <c r="Q17" s="454"/>
      <c r="R17" s="454"/>
      <c r="S17" s="454"/>
      <c r="T17" s="454"/>
      <c r="U17" s="454"/>
      <c r="V17" s="454"/>
      <c r="W17" s="454"/>
      <c r="X17" s="454"/>
      <c r="Y17" s="62"/>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61"/>
      <c r="AX17" s="63"/>
    </row>
    <row r="18" spans="1:50" s="64" customFormat="1" ht="20.100000000000001" customHeight="1" x14ac:dyDescent="0.15">
      <c r="A18" s="59"/>
      <c r="B18" s="60"/>
      <c r="C18" s="60"/>
      <c r="D18" s="60"/>
      <c r="E18" s="60"/>
      <c r="F18" s="60"/>
      <c r="G18" s="60"/>
      <c r="H18" s="60"/>
      <c r="I18" s="60"/>
      <c r="J18" s="60"/>
      <c r="K18" s="60"/>
      <c r="L18" s="60"/>
      <c r="M18" s="60"/>
      <c r="N18" s="60"/>
      <c r="O18" s="456" t="s">
        <v>156</v>
      </c>
      <c r="P18" s="456"/>
      <c r="Q18" s="456"/>
      <c r="R18" s="456"/>
      <c r="S18" s="456"/>
      <c r="T18" s="456"/>
      <c r="U18" s="456"/>
      <c r="V18" s="456"/>
      <c r="W18" s="456"/>
      <c r="X18" s="456"/>
      <c r="Y18" s="105"/>
      <c r="Z18" s="459" t="s">
        <v>228</v>
      </c>
      <c r="AA18" s="459"/>
      <c r="AB18" s="459"/>
      <c r="AC18" s="459"/>
      <c r="AD18" s="459"/>
      <c r="AE18" s="459"/>
      <c r="AF18" s="459"/>
      <c r="AG18" s="459"/>
      <c r="AH18" s="459"/>
      <c r="AI18" s="459"/>
      <c r="AJ18" s="459"/>
      <c r="AK18" s="459"/>
      <c r="AL18" s="459"/>
      <c r="AM18" s="459"/>
      <c r="AN18" s="459"/>
      <c r="AO18" s="459"/>
      <c r="AP18" s="459"/>
      <c r="AQ18" s="459"/>
      <c r="AR18" s="459"/>
      <c r="AS18" s="459"/>
      <c r="AT18" s="459"/>
      <c r="AU18" s="461" t="s">
        <v>9</v>
      </c>
      <c r="AV18" s="461"/>
      <c r="AW18" s="61"/>
      <c r="AX18" s="63"/>
    </row>
    <row r="19" spans="1:50" s="64" customFormat="1" ht="20.100000000000001" customHeight="1" x14ac:dyDescent="0.15">
      <c r="A19" s="113"/>
      <c r="B19" s="61"/>
      <c r="C19" s="61"/>
      <c r="D19" s="61"/>
      <c r="E19" s="61"/>
      <c r="F19" s="61"/>
      <c r="G19" s="61"/>
      <c r="H19" s="61"/>
      <c r="I19" s="61"/>
      <c r="J19" s="61"/>
      <c r="K19" s="61"/>
      <c r="L19" s="61"/>
      <c r="M19" s="61"/>
      <c r="N19" s="61"/>
      <c r="O19" s="456"/>
      <c r="P19" s="456"/>
      <c r="Q19" s="456"/>
      <c r="R19" s="456"/>
      <c r="S19" s="456"/>
      <c r="T19" s="456"/>
      <c r="U19" s="456"/>
      <c r="V19" s="456"/>
      <c r="W19" s="456"/>
      <c r="X19" s="456"/>
      <c r="Y19" s="105"/>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2"/>
      <c r="AV19" s="462"/>
      <c r="AW19" s="114"/>
      <c r="AX19" s="115"/>
    </row>
    <row r="20" spans="1:50" s="64" customFormat="1" ht="20.100000000000001" customHeight="1" x14ac:dyDescent="0.15">
      <c r="A20" s="65"/>
      <c r="B20" s="66"/>
      <c r="C20" s="66"/>
      <c r="D20" s="66"/>
      <c r="E20" s="66"/>
      <c r="F20" s="66"/>
      <c r="G20" s="66"/>
      <c r="H20" s="66"/>
      <c r="I20" s="66"/>
      <c r="J20" s="66"/>
      <c r="K20" s="66"/>
      <c r="L20" s="66"/>
      <c r="M20" s="66"/>
      <c r="N20" s="66"/>
      <c r="O20" s="66"/>
      <c r="P20" s="66"/>
      <c r="Q20" s="66"/>
      <c r="R20" s="66"/>
      <c r="S20" s="66"/>
      <c r="T20" s="66"/>
      <c r="U20" s="66"/>
      <c r="V20" s="66"/>
      <c r="W20" s="66"/>
      <c r="X20" s="66"/>
      <c r="Y20" s="66"/>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6"/>
      <c r="AX20" s="63"/>
    </row>
    <row r="21" spans="1:50" s="64" customFormat="1" ht="20.100000000000001" customHeight="1" x14ac:dyDescent="0.15">
      <c r="A21" s="59"/>
      <c r="B21" s="60"/>
      <c r="C21" s="60"/>
      <c r="D21" s="61"/>
      <c r="E21" s="61"/>
      <c r="F21" s="61"/>
      <c r="G21" s="61"/>
      <c r="H21" s="61"/>
      <c r="I21" s="61"/>
      <c r="J21" s="61"/>
      <c r="K21" s="61"/>
      <c r="L21" s="61"/>
      <c r="M21" s="60"/>
      <c r="N21" s="60"/>
      <c r="O21" s="454" t="s">
        <v>225</v>
      </c>
      <c r="P21" s="454"/>
      <c r="Q21" s="454"/>
      <c r="R21" s="454"/>
      <c r="S21" s="454"/>
      <c r="T21" s="454"/>
      <c r="U21" s="454"/>
      <c r="V21" s="454"/>
      <c r="W21" s="454"/>
      <c r="X21" s="454"/>
      <c r="Y21" s="62"/>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61"/>
      <c r="AX21" s="63"/>
    </row>
    <row r="22" spans="1:50" s="64" customFormat="1" ht="20.100000000000001" customHeight="1" x14ac:dyDescent="0.15">
      <c r="A22" s="59"/>
      <c r="B22" s="60"/>
      <c r="C22" s="60"/>
      <c r="D22" s="60"/>
      <c r="E22" s="60"/>
      <c r="F22" s="60"/>
      <c r="G22" s="60"/>
      <c r="H22" s="60"/>
      <c r="I22" s="60"/>
      <c r="J22" s="60"/>
      <c r="K22" s="60"/>
      <c r="L22" s="60"/>
      <c r="M22" s="60"/>
      <c r="N22" s="60"/>
      <c r="O22" s="456" t="s">
        <v>156</v>
      </c>
      <c r="P22" s="456"/>
      <c r="Q22" s="456"/>
      <c r="R22" s="456"/>
      <c r="S22" s="456"/>
      <c r="T22" s="456"/>
      <c r="U22" s="456"/>
      <c r="V22" s="456"/>
      <c r="W22" s="456"/>
      <c r="X22" s="456"/>
      <c r="Y22" s="105"/>
      <c r="Z22" s="459" t="s">
        <v>228</v>
      </c>
      <c r="AA22" s="459"/>
      <c r="AB22" s="459"/>
      <c r="AC22" s="459"/>
      <c r="AD22" s="459"/>
      <c r="AE22" s="459"/>
      <c r="AF22" s="459"/>
      <c r="AG22" s="459"/>
      <c r="AH22" s="459"/>
      <c r="AI22" s="459"/>
      <c r="AJ22" s="459"/>
      <c r="AK22" s="459"/>
      <c r="AL22" s="459"/>
      <c r="AM22" s="459"/>
      <c r="AN22" s="459"/>
      <c r="AO22" s="459"/>
      <c r="AP22" s="459"/>
      <c r="AQ22" s="459"/>
      <c r="AR22" s="459"/>
      <c r="AS22" s="459"/>
      <c r="AT22" s="459"/>
      <c r="AU22" s="461" t="s">
        <v>9</v>
      </c>
      <c r="AV22" s="461"/>
      <c r="AW22" s="61"/>
      <c r="AX22" s="63"/>
    </row>
    <row r="23" spans="1:50" s="64" customFormat="1" ht="20.100000000000001" customHeight="1" x14ac:dyDescent="0.15">
      <c r="A23" s="113"/>
      <c r="B23" s="61"/>
      <c r="C23" s="61"/>
      <c r="D23" s="61"/>
      <c r="E23" s="61"/>
      <c r="F23" s="61"/>
      <c r="G23" s="61"/>
      <c r="H23" s="61"/>
      <c r="I23" s="61"/>
      <c r="J23" s="61"/>
      <c r="K23" s="61"/>
      <c r="L23" s="61"/>
      <c r="M23" s="61"/>
      <c r="N23" s="61"/>
      <c r="O23" s="456"/>
      <c r="P23" s="456"/>
      <c r="Q23" s="456"/>
      <c r="R23" s="456"/>
      <c r="S23" s="456"/>
      <c r="T23" s="456"/>
      <c r="U23" s="456"/>
      <c r="V23" s="456"/>
      <c r="W23" s="456"/>
      <c r="X23" s="456"/>
      <c r="Y23" s="105"/>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2"/>
      <c r="AV23" s="462"/>
      <c r="AW23" s="114"/>
      <c r="AX23" s="115"/>
    </row>
    <row r="24" spans="1:50" s="64" customFormat="1" ht="20.100000000000001" customHeight="1" x14ac:dyDescent="0.15">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1"/>
      <c r="AX24" s="63"/>
    </row>
    <row r="25" spans="1:50" s="64" customFormat="1" ht="20.100000000000001" customHeight="1" x14ac:dyDescent="0.15">
      <c r="A25" s="59"/>
      <c r="B25" s="60"/>
      <c r="C25" s="60"/>
      <c r="D25" s="61"/>
      <c r="E25" s="61"/>
      <c r="F25" s="61"/>
      <c r="G25" s="61"/>
      <c r="H25" s="61"/>
      <c r="I25" s="61"/>
      <c r="J25" s="61"/>
      <c r="K25" s="61"/>
      <c r="L25" s="61"/>
      <c r="M25" s="60"/>
      <c r="N25" s="60"/>
      <c r="O25" s="454" t="s">
        <v>225</v>
      </c>
      <c r="P25" s="454"/>
      <c r="Q25" s="454"/>
      <c r="R25" s="454"/>
      <c r="S25" s="454"/>
      <c r="T25" s="454"/>
      <c r="U25" s="454"/>
      <c r="V25" s="454"/>
      <c r="W25" s="454"/>
      <c r="X25" s="454"/>
      <c r="Y25" s="62"/>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61"/>
      <c r="AX25" s="63"/>
    </row>
    <row r="26" spans="1:50" s="64" customFormat="1" ht="20.100000000000001" customHeight="1" x14ac:dyDescent="0.15">
      <c r="A26" s="59"/>
      <c r="B26" s="60"/>
      <c r="C26" s="60"/>
      <c r="D26" s="60"/>
      <c r="E26" s="60"/>
      <c r="F26" s="60"/>
      <c r="G26" s="60"/>
      <c r="H26" s="60"/>
      <c r="I26" s="60"/>
      <c r="J26" s="60"/>
      <c r="K26" s="60"/>
      <c r="L26" s="60"/>
      <c r="M26" s="60"/>
      <c r="N26" s="60"/>
      <c r="O26" s="456" t="s">
        <v>156</v>
      </c>
      <c r="P26" s="456"/>
      <c r="Q26" s="456"/>
      <c r="R26" s="456"/>
      <c r="S26" s="456"/>
      <c r="T26" s="456"/>
      <c r="U26" s="456"/>
      <c r="V26" s="456"/>
      <c r="W26" s="456"/>
      <c r="X26" s="456"/>
      <c r="Y26" s="105"/>
      <c r="Z26" s="459" t="s">
        <v>228</v>
      </c>
      <c r="AA26" s="459"/>
      <c r="AB26" s="459"/>
      <c r="AC26" s="459"/>
      <c r="AD26" s="459"/>
      <c r="AE26" s="459"/>
      <c r="AF26" s="459"/>
      <c r="AG26" s="459"/>
      <c r="AH26" s="459"/>
      <c r="AI26" s="459"/>
      <c r="AJ26" s="459"/>
      <c r="AK26" s="459"/>
      <c r="AL26" s="459"/>
      <c r="AM26" s="459"/>
      <c r="AN26" s="459"/>
      <c r="AO26" s="459"/>
      <c r="AP26" s="459"/>
      <c r="AQ26" s="459"/>
      <c r="AR26" s="459"/>
      <c r="AS26" s="459"/>
      <c r="AT26" s="459"/>
      <c r="AU26" s="461" t="s">
        <v>9</v>
      </c>
      <c r="AV26" s="461"/>
      <c r="AW26" s="61"/>
      <c r="AX26" s="63"/>
    </row>
    <row r="27" spans="1:50" s="64" customFormat="1" ht="20.100000000000001" customHeight="1" x14ac:dyDescent="0.15">
      <c r="A27" s="113"/>
      <c r="B27" s="61"/>
      <c r="C27" s="61"/>
      <c r="D27" s="61"/>
      <c r="E27" s="61"/>
      <c r="F27" s="61"/>
      <c r="G27" s="61"/>
      <c r="H27" s="61"/>
      <c r="I27" s="61"/>
      <c r="J27" s="61"/>
      <c r="K27" s="61"/>
      <c r="L27" s="61"/>
      <c r="M27" s="61"/>
      <c r="N27" s="61"/>
      <c r="O27" s="456"/>
      <c r="P27" s="456"/>
      <c r="Q27" s="456"/>
      <c r="R27" s="456"/>
      <c r="S27" s="456"/>
      <c r="T27" s="456"/>
      <c r="U27" s="456"/>
      <c r="V27" s="456"/>
      <c r="W27" s="456"/>
      <c r="X27" s="456"/>
      <c r="Y27" s="105"/>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2"/>
      <c r="AV27" s="462"/>
      <c r="AW27" s="114"/>
      <c r="AX27" s="115"/>
    </row>
    <row r="28" spans="1:50" s="64" customFormat="1" ht="20.100000000000001" customHeight="1" x14ac:dyDescent="0.15">
      <c r="A28" s="59"/>
      <c r="B28" s="60"/>
      <c r="C28" s="60"/>
      <c r="D28" s="60"/>
      <c r="E28" s="60"/>
      <c r="F28" s="60"/>
      <c r="G28" s="60"/>
      <c r="H28" s="60"/>
      <c r="I28" s="60"/>
      <c r="J28" s="60"/>
      <c r="K28" s="60"/>
      <c r="L28" s="60"/>
      <c r="M28" s="60"/>
      <c r="N28" s="60"/>
      <c r="O28" s="60"/>
      <c r="P28" s="60"/>
      <c r="Q28" s="60"/>
      <c r="R28" s="60"/>
      <c r="S28" s="60"/>
      <c r="T28" s="60"/>
      <c r="U28" s="60"/>
      <c r="V28" s="60"/>
      <c r="W28" s="60"/>
      <c r="X28" s="60"/>
      <c r="Y28" s="60"/>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1"/>
      <c r="AX28" s="63"/>
    </row>
    <row r="29" spans="1:50" s="64" customFormat="1" ht="20.100000000000001" customHeight="1" x14ac:dyDescent="0.15">
      <c r="A29" s="59"/>
      <c r="B29" s="60"/>
      <c r="C29" s="60"/>
      <c r="D29" s="61"/>
      <c r="E29" s="61"/>
      <c r="F29" s="61"/>
      <c r="G29" s="61"/>
      <c r="H29" s="61"/>
      <c r="I29" s="61"/>
      <c r="J29" s="61"/>
      <c r="K29" s="61"/>
      <c r="L29" s="61"/>
      <c r="M29" s="60"/>
      <c r="N29" s="60"/>
      <c r="O29" s="454" t="s">
        <v>225</v>
      </c>
      <c r="P29" s="454"/>
      <c r="Q29" s="454"/>
      <c r="R29" s="454"/>
      <c r="S29" s="454"/>
      <c r="T29" s="454"/>
      <c r="U29" s="454"/>
      <c r="V29" s="454"/>
      <c r="W29" s="454"/>
      <c r="X29" s="454"/>
      <c r="Y29" s="62"/>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61"/>
      <c r="AX29" s="63"/>
    </row>
    <row r="30" spans="1:50" s="64" customFormat="1" ht="20.100000000000001" customHeight="1" x14ac:dyDescent="0.15">
      <c r="A30" s="59"/>
      <c r="B30" s="60"/>
      <c r="C30" s="60"/>
      <c r="D30" s="60"/>
      <c r="E30" s="60"/>
      <c r="F30" s="60"/>
      <c r="G30" s="60"/>
      <c r="H30" s="60"/>
      <c r="I30" s="60"/>
      <c r="J30" s="60"/>
      <c r="K30" s="60"/>
      <c r="L30" s="60"/>
      <c r="M30" s="60"/>
      <c r="N30" s="60"/>
      <c r="O30" s="456" t="s">
        <v>156</v>
      </c>
      <c r="P30" s="456"/>
      <c r="Q30" s="456"/>
      <c r="R30" s="456"/>
      <c r="S30" s="456"/>
      <c r="T30" s="456"/>
      <c r="U30" s="456"/>
      <c r="V30" s="456"/>
      <c r="W30" s="456"/>
      <c r="X30" s="456"/>
      <c r="Y30" s="105"/>
      <c r="Z30" s="459" t="s">
        <v>228</v>
      </c>
      <c r="AA30" s="459"/>
      <c r="AB30" s="459"/>
      <c r="AC30" s="459"/>
      <c r="AD30" s="459"/>
      <c r="AE30" s="459"/>
      <c r="AF30" s="459"/>
      <c r="AG30" s="459"/>
      <c r="AH30" s="459"/>
      <c r="AI30" s="459"/>
      <c r="AJ30" s="459"/>
      <c r="AK30" s="459"/>
      <c r="AL30" s="459"/>
      <c r="AM30" s="459"/>
      <c r="AN30" s="459"/>
      <c r="AO30" s="459"/>
      <c r="AP30" s="459"/>
      <c r="AQ30" s="459"/>
      <c r="AR30" s="459"/>
      <c r="AS30" s="459"/>
      <c r="AT30" s="459"/>
      <c r="AU30" s="461" t="s">
        <v>9</v>
      </c>
      <c r="AV30" s="461"/>
      <c r="AW30" s="61"/>
      <c r="AX30" s="63"/>
    </row>
    <row r="31" spans="1:50" s="64" customFormat="1" ht="20.100000000000001" customHeight="1" x14ac:dyDescent="0.15">
      <c r="A31" s="113"/>
      <c r="B31" s="61"/>
      <c r="C31" s="61"/>
      <c r="D31" s="61"/>
      <c r="E31" s="61"/>
      <c r="F31" s="61"/>
      <c r="G31" s="61"/>
      <c r="H31" s="61"/>
      <c r="I31" s="61"/>
      <c r="J31" s="61"/>
      <c r="K31" s="61"/>
      <c r="L31" s="61"/>
      <c r="M31" s="61"/>
      <c r="N31" s="61"/>
      <c r="O31" s="456"/>
      <c r="P31" s="456"/>
      <c r="Q31" s="456"/>
      <c r="R31" s="456"/>
      <c r="S31" s="456"/>
      <c r="T31" s="456"/>
      <c r="U31" s="456"/>
      <c r="V31" s="456"/>
      <c r="W31" s="456"/>
      <c r="X31" s="456"/>
      <c r="Y31" s="105"/>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2"/>
      <c r="AV31" s="462"/>
      <c r="AW31" s="114"/>
      <c r="AX31" s="115"/>
    </row>
    <row r="32" spans="1:50" s="64" customFormat="1" ht="20.100000000000001"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1"/>
      <c r="AX32" s="63"/>
    </row>
    <row r="33" spans="1:50" s="64" customFormat="1" ht="20.100000000000001"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1"/>
      <c r="AX33" s="63"/>
    </row>
    <row r="34" spans="1:50" s="64" customFormat="1" ht="20.100000000000001" customHeight="1" x14ac:dyDescent="0.15">
      <c r="A34" s="59" t="s">
        <v>170</v>
      </c>
      <c r="B34" s="60"/>
      <c r="C34" s="60"/>
      <c r="D34" s="60"/>
      <c r="E34" s="60"/>
      <c r="F34" s="60"/>
      <c r="G34" s="60"/>
      <c r="H34" s="60"/>
      <c r="I34" s="60"/>
      <c r="J34" s="60"/>
      <c r="K34" s="60"/>
      <c r="L34" s="60"/>
      <c r="M34" s="60"/>
      <c r="N34" s="60"/>
      <c r="O34" s="60"/>
      <c r="P34" s="60"/>
      <c r="Q34" s="60"/>
      <c r="R34" s="60"/>
      <c r="S34" s="60"/>
      <c r="T34" s="60"/>
      <c r="U34" s="60"/>
      <c r="V34" s="60"/>
      <c r="W34" s="60"/>
      <c r="X34" s="60"/>
      <c r="Y34" s="60"/>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1"/>
      <c r="AX34" s="63"/>
    </row>
    <row r="35" spans="1:50" s="64" customFormat="1" ht="20.100000000000001" customHeight="1" x14ac:dyDescent="0.15">
      <c r="A35" s="69"/>
      <c r="B35" s="60"/>
      <c r="C35" s="60"/>
      <c r="D35" s="61"/>
      <c r="E35" s="61"/>
      <c r="F35" s="61"/>
      <c r="G35" s="61"/>
      <c r="H35" s="61"/>
      <c r="I35" s="61"/>
      <c r="J35" s="61"/>
      <c r="K35" s="61"/>
      <c r="L35" s="61"/>
      <c r="M35" s="60"/>
      <c r="N35" s="60"/>
      <c r="O35" s="454" t="s">
        <v>225</v>
      </c>
      <c r="P35" s="454"/>
      <c r="Q35" s="454"/>
      <c r="R35" s="454"/>
      <c r="S35" s="454"/>
      <c r="T35" s="454"/>
      <c r="U35" s="454"/>
      <c r="V35" s="454"/>
      <c r="W35" s="454"/>
      <c r="X35" s="454"/>
      <c r="Y35" s="62"/>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61"/>
      <c r="AX35" s="63"/>
    </row>
    <row r="36" spans="1:50" s="64" customFormat="1" ht="20.100000000000001" customHeight="1" x14ac:dyDescent="0.15">
      <c r="A36" s="69"/>
      <c r="B36" s="60"/>
      <c r="C36" s="60"/>
      <c r="D36" s="60"/>
      <c r="E36" s="60"/>
      <c r="F36" s="60"/>
      <c r="G36" s="60"/>
      <c r="H36" s="60"/>
      <c r="I36" s="60"/>
      <c r="J36" s="60"/>
      <c r="K36" s="60"/>
      <c r="L36" s="60"/>
      <c r="M36" s="60"/>
      <c r="N36" s="60"/>
      <c r="O36" s="456" t="s">
        <v>156</v>
      </c>
      <c r="P36" s="456"/>
      <c r="Q36" s="456"/>
      <c r="R36" s="456"/>
      <c r="S36" s="456"/>
      <c r="T36" s="456"/>
      <c r="U36" s="456"/>
      <c r="V36" s="456"/>
      <c r="W36" s="456"/>
      <c r="X36" s="456"/>
      <c r="Y36" s="105"/>
      <c r="Z36" s="459" t="s">
        <v>228</v>
      </c>
      <c r="AA36" s="459"/>
      <c r="AB36" s="459"/>
      <c r="AC36" s="459"/>
      <c r="AD36" s="459"/>
      <c r="AE36" s="459"/>
      <c r="AF36" s="459"/>
      <c r="AG36" s="459"/>
      <c r="AH36" s="459"/>
      <c r="AI36" s="459"/>
      <c r="AJ36" s="459"/>
      <c r="AK36" s="459"/>
      <c r="AL36" s="459"/>
      <c r="AM36" s="459"/>
      <c r="AN36" s="459"/>
      <c r="AO36" s="459"/>
      <c r="AP36" s="459"/>
      <c r="AQ36" s="459"/>
      <c r="AR36" s="459"/>
      <c r="AS36" s="459"/>
      <c r="AT36" s="459"/>
      <c r="AU36" s="461" t="s">
        <v>9</v>
      </c>
      <c r="AV36" s="461"/>
      <c r="AW36" s="61"/>
      <c r="AX36" s="63"/>
    </row>
    <row r="37" spans="1:50" s="64" customFormat="1" ht="20.100000000000001" customHeight="1" x14ac:dyDescent="0.15">
      <c r="A37" s="113"/>
      <c r="B37" s="61"/>
      <c r="C37" s="61"/>
      <c r="D37" s="61"/>
      <c r="E37" s="61"/>
      <c r="F37" s="61"/>
      <c r="G37" s="61"/>
      <c r="H37" s="61"/>
      <c r="I37" s="61"/>
      <c r="J37" s="61"/>
      <c r="K37" s="61"/>
      <c r="L37" s="61"/>
      <c r="M37" s="61"/>
      <c r="N37" s="61"/>
      <c r="O37" s="456"/>
      <c r="P37" s="456"/>
      <c r="Q37" s="456"/>
      <c r="R37" s="456"/>
      <c r="S37" s="456"/>
      <c r="T37" s="456"/>
      <c r="U37" s="456"/>
      <c r="V37" s="456"/>
      <c r="W37" s="456"/>
      <c r="X37" s="456"/>
      <c r="Y37" s="105"/>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2"/>
      <c r="AV37" s="462"/>
      <c r="AW37" s="114"/>
      <c r="AX37" s="115"/>
    </row>
    <row r="38" spans="1:50" s="58" customFormat="1" ht="20.100000000000001" customHeight="1" x14ac:dyDescent="0.15">
      <c r="A38" s="116"/>
      <c r="B38" s="70"/>
      <c r="C38" s="70"/>
      <c r="D38" s="70"/>
      <c r="E38" s="70"/>
      <c r="F38" s="70"/>
      <c r="G38" s="70"/>
      <c r="H38" s="70"/>
      <c r="I38" s="70"/>
      <c r="J38" s="70"/>
      <c r="K38" s="70"/>
      <c r="L38" s="70"/>
      <c r="M38" s="70"/>
      <c r="N38" s="70"/>
      <c r="O38" s="70"/>
      <c r="P38" s="70"/>
      <c r="Q38" s="70"/>
      <c r="R38" s="70"/>
      <c r="S38" s="70"/>
      <c r="T38" s="70"/>
      <c r="U38" s="70"/>
      <c r="V38" s="70"/>
      <c r="W38" s="70"/>
      <c r="X38" s="70"/>
      <c r="Y38" s="70"/>
      <c r="Z38" s="71"/>
      <c r="AA38" s="71"/>
      <c r="AB38" s="71"/>
      <c r="AC38" s="71"/>
      <c r="AD38" s="71"/>
      <c r="AE38" s="71"/>
      <c r="AF38" s="71"/>
      <c r="AG38" s="71"/>
      <c r="AH38" s="71"/>
      <c r="AI38" s="71"/>
      <c r="AJ38" s="71"/>
      <c r="AK38" s="71"/>
      <c r="AL38" s="71"/>
      <c r="AM38" s="77"/>
      <c r="AN38" s="77"/>
      <c r="AO38" s="77"/>
      <c r="AP38" s="77"/>
      <c r="AQ38" s="77"/>
      <c r="AR38" s="77"/>
      <c r="AS38" s="77"/>
      <c r="AT38" s="77"/>
      <c r="AU38" s="77"/>
      <c r="AV38" s="77"/>
      <c r="AW38" s="117"/>
      <c r="AX38" s="118"/>
    </row>
    <row r="39" spans="1:50" s="58" customFormat="1" ht="20.100000000000001" customHeight="1" x14ac:dyDescent="0.15">
      <c r="A39" s="119"/>
      <c r="B39" s="73"/>
      <c r="C39" s="73"/>
      <c r="D39" s="73"/>
      <c r="E39" s="73"/>
      <c r="F39" s="73"/>
      <c r="G39" s="73"/>
      <c r="H39" s="73"/>
      <c r="I39" s="73"/>
      <c r="J39" s="73"/>
      <c r="K39" s="73"/>
      <c r="L39" s="120"/>
      <c r="M39" s="120"/>
      <c r="N39" s="120"/>
      <c r="O39" s="120"/>
      <c r="P39" s="120"/>
      <c r="Q39" s="120"/>
      <c r="R39" s="120"/>
      <c r="S39" s="120"/>
      <c r="T39" s="120"/>
      <c r="U39" s="120"/>
      <c r="V39" s="120"/>
      <c r="W39" s="120"/>
      <c r="X39" s="74"/>
      <c r="Y39" s="74"/>
      <c r="Z39" s="74"/>
      <c r="AA39" s="74"/>
      <c r="AB39" s="74"/>
      <c r="AC39" s="74"/>
      <c r="AD39" s="74"/>
      <c r="AE39" s="74"/>
      <c r="AF39" s="74"/>
      <c r="AG39" s="74"/>
      <c r="AH39" s="74"/>
      <c r="AI39" s="74"/>
      <c r="AJ39" s="74"/>
      <c r="AK39" s="74"/>
      <c r="AL39" s="74"/>
      <c r="AM39" s="121"/>
      <c r="AN39" s="121"/>
      <c r="AO39" s="121"/>
      <c r="AP39" s="121"/>
      <c r="AQ39" s="121"/>
      <c r="AR39" s="121"/>
      <c r="AS39" s="121"/>
      <c r="AT39" s="121"/>
      <c r="AU39" s="121"/>
      <c r="AV39" s="121"/>
      <c r="AW39" s="121"/>
      <c r="AX39" s="122"/>
    </row>
    <row r="40" spans="1:50" s="58" customFormat="1" ht="20.100000000000001" hidden="1" customHeight="1" x14ac:dyDescent="0.15"/>
    <row r="41" spans="1:50" s="58" customFormat="1" ht="20.100000000000001" hidden="1" customHeight="1" x14ac:dyDescent="0.15"/>
    <row r="42" spans="1:50" s="58" customFormat="1" ht="20.100000000000001" hidden="1" customHeight="1" x14ac:dyDescent="0.15"/>
    <row r="43" spans="1:50" s="58" customFormat="1" ht="20.100000000000001" hidden="1" customHeight="1" x14ac:dyDescent="0.15"/>
    <row r="44" spans="1:50" s="58" customFormat="1" ht="20.100000000000001" hidden="1" customHeight="1" x14ac:dyDescent="0.15"/>
    <row r="45" spans="1:50" s="58" customFormat="1" ht="20.100000000000001" hidden="1" customHeight="1" x14ac:dyDescent="0.15"/>
    <row r="46" spans="1:50" s="58" customFormat="1" ht="20.100000000000001" hidden="1" customHeight="1" x14ac:dyDescent="0.15"/>
    <row r="47" spans="1:50" s="58" customFormat="1" ht="20.100000000000001" hidden="1"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row>
    <row r="48" spans="1:50" s="58" customFormat="1" ht="20.100000000000001" hidden="1" customHeight="1" x14ac:dyDescent="0.15">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row>
    <row r="49" spans="1:45" s="58" customFormat="1" ht="20.100000000000001" hidden="1" customHeight="1" x14ac:dyDescent="0.15">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row>
    <row r="50" spans="1:45" s="58" customFormat="1" ht="20.100000000000001" hidden="1" customHeight="1" x14ac:dyDescent="0.15">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row>
    <row r="51" spans="1:45" s="58" customFormat="1" ht="20.100000000000001" hidden="1"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row>
    <row r="52" spans="1:45" s="58" customFormat="1" ht="20.100000000000001" hidden="1" customHeight="1" x14ac:dyDescent="0.1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row>
    <row r="53" spans="1:45" s="58" customFormat="1" ht="20.100000000000001" hidden="1"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row>
    <row r="54" spans="1:45" s="58" customFormat="1" ht="20.100000000000001" hidden="1"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row>
    <row r="55" spans="1:45" s="58" customFormat="1" ht="20.100000000000001" hidden="1"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row>
    <row r="56" spans="1:45" s="58" customFormat="1" ht="20.100000000000001" hidden="1"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row>
    <row r="57" spans="1:45" s="58" customFormat="1" ht="20.100000000000001" hidden="1" customHeight="1" x14ac:dyDescent="0.1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row>
    <row r="58" spans="1:45" s="58" customFormat="1" ht="20.100000000000001" hidden="1"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row>
    <row r="59" spans="1:45" s="58" customFormat="1" ht="20.100000000000001" hidden="1" customHeight="1" x14ac:dyDescent="0.1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row>
    <row r="60" spans="1:45" s="58" customFormat="1" ht="20.100000000000001" hidden="1" customHeight="1" x14ac:dyDescent="0.1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row>
    <row r="61" spans="1:45" s="58" customFormat="1" ht="20.100000000000001" hidden="1" customHeight="1" x14ac:dyDescent="0.1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row>
    <row r="62" spans="1:45" s="58" customFormat="1" ht="20.100000000000001" hidden="1" customHeight="1" x14ac:dyDescent="0.1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row>
    <row r="63" spans="1:45" s="58" customFormat="1" ht="20.100000000000001" hidden="1" customHeight="1" x14ac:dyDescent="0.1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row>
    <row r="64" spans="1:45" s="58" customFormat="1" ht="20.100000000000001" hidden="1" customHeight="1" x14ac:dyDescent="0.1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row>
    <row r="65" spans="1:45" s="58" customFormat="1" ht="20.100000000000001" hidden="1" customHeight="1" x14ac:dyDescent="0.1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row>
    <row r="66" spans="1:45" s="58" customFormat="1" ht="20.100000000000001" hidden="1" customHeight="1" x14ac:dyDescent="0.1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row>
    <row r="67" spans="1:45" s="58" customFormat="1" ht="20.100000000000001" hidden="1" customHeight="1" x14ac:dyDescent="0.1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row>
    <row r="68" spans="1:45" s="58" customFormat="1" ht="20.100000000000001" hidden="1" customHeight="1" x14ac:dyDescent="0.1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row>
    <row r="69" spans="1:45" s="58" customFormat="1" ht="20.100000000000001" hidden="1" customHeight="1" x14ac:dyDescent="0.1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row>
    <row r="70" spans="1:45" s="58" customFormat="1" ht="20.100000000000001" hidden="1" customHeight="1" x14ac:dyDescent="0.1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row>
    <row r="71" spans="1:45" s="58" customFormat="1" ht="20.100000000000001" hidden="1" customHeight="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row>
    <row r="72" spans="1:45" s="58" customFormat="1" ht="20.100000000000001" hidden="1" customHeight="1" x14ac:dyDescent="0.1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row>
    <row r="73" spans="1:45" s="58" customFormat="1" ht="20.100000000000001" hidden="1" customHeight="1" x14ac:dyDescent="0.1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row>
    <row r="74" spans="1:45" s="58" customFormat="1" ht="20.100000000000001" hidden="1" customHeight="1" x14ac:dyDescent="0.1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row>
    <row r="75" spans="1:45" s="58" customFormat="1" ht="20.100000000000001" hidden="1"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45" s="58" customFormat="1" ht="20.100000000000001" hidden="1" customHeight="1" x14ac:dyDescent="0.1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45" s="58" customFormat="1" ht="20.100000000000001" hidden="1" customHeight="1" x14ac:dyDescent="0.1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row>
    <row r="78" spans="1:45" s="58" customFormat="1" ht="20.100000000000001" hidden="1" customHeight="1" x14ac:dyDescent="0.1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row>
    <row r="79" spans="1:45" s="58" customFormat="1" ht="20.100000000000001" hidden="1" customHeight="1" x14ac:dyDescent="0.1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row>
    <row r="80" spans="1:45" s="58" customFormat="1" ht="20.100000000000001" hidden="1" customHeight="1" x14ac:dyDescent="0.1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45" s="58" customFormat="1" ht="20.100000000000001" hidden="1" customHeight="1" x14ac:dyDescent="0.1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row>
    <row r="82" spans="1:45" s="58" customFormat="1" ht="20.100000000000001" hidden="1" customHeight="1" x14ac:dyDescent="0.1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row>
    <row r="83" spans="1:45" s="58" customFormat="1" ht="20.100000000000001" hidden="1" customHeight="1" x14ac:dyDescent="0.1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row>
    <row r="84" spans="1:45" s="58" customFormat="1" ht="20.100000000000001" hidden="1"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45" s="58" customFormat="1" ht="20.100000000000001" hidden="1" customHeight="1" x14ac:dyDescent="0.1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45" s="58" customFormat="1" ht="20.100000000000001" hidden="1" customHeight="1" x14ac:dyDescent="0.1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row>
    <row r="87" spans="1:45" s="58" customFormat="1" ht="20.100000000000001" hidden="1" customHeight="1" x14ac:dyDescent="0.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45" s="58" customFormat="1" ht="20.100000000000001" hidden="1" customHeight="1" x14ac:dyDescent="0.1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row>
    <row r="89" spans="1:45" s="58" customFormat="1" ht="20.100000000000001" hidden="1" customHeight="1" x14ac:dyDescent="0.1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row>
    <row r="90" spans="1:45" s="58" customFormat="1" ht="20.100000000000001" hidden="1" customHeight="1" x14ac:dyDescent="0.1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row>
    <row r="91" spans="1:45" s="58" customFormat="1" ht="20.100000000000001" hidden="1" customHeight="1" x14ac:dyDescent="0.1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45" s="58" customFormat="1" ht="20.100000000000001" hidden="1" customHeight="1" x14ac:dyDescent="0.1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45" s="58" customFormat="1" ht="20.100000000000001" hidden="1" customHeight="1" x14ac:dyDescent="0.1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45" s="58" customFormat="1" ht="20.100000000000001" hidden="1" customHeight="1" x14ac:dyDescent="0.1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row>
    <row r="95" spans="1:45" s="58" customFormat="1" ht="20.100000000000001" hidden="1" customHeight="1" x14ac:dyDescent="0.1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45" s="58" customFormat="1" ht="20.100000000000001" hidden="1" customHeight="1" x14ac:dyDescent="0.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row>
    <row r="97" spans="1:45" s="58" customFormat="1" ht="20.100000000000001" hidden="1" customHeight="1" x14ac:dyDescent="0.1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45" s="58" customFormat="1" ht="20.100000000000001" hidden="1" customHeight="1" x14ac:dyDescent="0.1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row>
    <row r="99" spans="1:45" s="58" customFormat="1" ht="20.100000000000001" hidden="1" customHeight="1" x14ac:dyDescent="0.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45" s="58" customFormat="1" ht="20.100000000000001" hidden="1" customHeight="1" x14ac:dyDescent="0.1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row>
    <row r="101" spans="1:45" s="58" customFormat="1" ht="20.100000000000001" hidden="1" customHeight="1" x14ac:dyDescent="0.1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row>
    <row r="102" spans="1:45" s="58" customFormat="1" ht="20.100000000000001" hidden="1" customHeight="1" x14ac:dyDescent="0.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row>
    <row r="103" spans="1:45" s="58" customFormat="1" ht="20.100000000000001" hidden="1" customHeight="1" x14ac:dyDescent="0.1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row>
    <row r="104" spans="1:45" s="58" customFormat="1" ht="20.100000000000001" hidden="1" customHeight="1" x14ac:dyDescent="0.1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row>
    <row r="105" spans="1:45" s="58" customFormat="1" ht="20.100000000000001" hidden="1" customHeight="1" x14ac:dyDescent="0.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row>
    <row r="106" spans="1:45" s="58" customFormat="1" ht="20.100000000000001" hidden="1" customHeight="1" x14ac:dyDescent="0.1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row>
    <row r="107" spans="1:45" s="58" customFormat="1" ht="20.100000000000001" hidden="1" customHeight="1" x14ac:dyDescent="0.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row>
    <row r="108" spans="1:45" s="58" customFormat="1" ht="20.100000000000001" hidden="1"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45" s="58" customFormat="1" ht="20.100000000000001" hidden="1" customHeight="1"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row>
  </sheetData>
  <sheetProtection sheet="1" objects="1" scenarios="1" selectLockedCells="1"/>
  <mergeCells count="41">
    <mergeCell ref="A2:AX3"/>
    <mergeCell ref="R7:T7"/>
    <mergeCell ref="AE5:AG5"/>
    <mergeCell ref="AH5:AJ5"/>
    <mergeCell ref="AM5:AO5"/>
    <mergeCell ref="AP5:AQ5"/>
    <mergeCell ref="AR5:AT5"/>
    <mergeCell ref="AU5:AV5"/>
    <mergeCell ref="AK5:AL5"/>
    <mergeCell ref="AU26:AV27"/>
    <mergeCell ref="O25:X25"/>
    <mergeCell ref="Z25:AV25"/>
    <mergeCell ref="O26:X27"/>
    <mergeCell ref="Z26:AT27"/>
    <mergeCell ref="O36:X37"/>
    <mergeCell ref="O29:X29"/>
    <mergeCell ref="Z29:AV29"/>
    <mergeCell ref="O30:X31"/>
    <mergeCell ref="O35:X35"/>
    <mergeCell ref="Z36:AT37"/>
    <mergeCell ref="AU36:AV37"/>
    <mergeCell ref="Z35:AV35"/>
    <mergeCell ref="Z30:AT31"/>
    <mergeCell ref="AU30:AV31"/>
    <mergeCell ref="O17:X17"/>
    <mergeCell ref="Z17:AV17"/>
    <mergeCell ref="O18:X19"/>
    <mergeCell ref="O21:X21"/>
    <mergeCell ref="O22:X23"/>
    <mergeCell ref="Z22:AT23"/>
    <mergeCell ref="AU22:AV23"/>
    <mergeCell ref="Z18:AT19"/>
    <mergeCell ref="AU18:AV19"/>
    <mergeCell ref="Z21:AV21"/>
    <mergeCell ref="O13:X13"/>
    <mergeCell ref="Z13:AV13"/>
    <mergeCell ref="O14:X15"/>
    <mergeCell ref="A7:G7"/>
    <mergeCell ref="H7:Q7"/>
    <mergeCell ref="Z14:AT15"/>
    <mergeCell ref="AU14:AV15"/>
  </mergeCells>
  <phoneticPr fontId="6"/>
  <dataValidations count="2">
    <dataValidation imeMode="hiragana" allowBlank="1" showInputMessage="1" showErrorMessage="1" sqref="L39:U39 H7:Q7 Z13:AV13 Z14:AT15 Z17:AV17 Z18:AT19 Z21:AV21 Z22:AT23 Z25:AV25 Z26:AT27 Z29:AV29 Z30:AT31 Z35:AV35 Z36:AT37"/>
    <dataValidation imeMode="disabled" allowBlank="1" showInputMessage="1" showErrorMessage="1" sqref="AR5:AT5 AM5:AO5 AH5:AJ5"/>
  </dataValidations>
  <printOptions horizontalCentered="1"/>
  <pageMargins left="0.98425196850393704" right="0.39370078740157483" top="0.78740157480314965" bottom="0.39370078740157483" header="0" footer="0"/>
  <pageSetup paperSize="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CC"/>
    <pageSetUpPr autoPageBreaks="0"/>
  </sheetPr>
  <dimension ref="A1:AW29"/>
  <sheetViews>
    <sheetView showGridLines="0" showRowColHeaders="0" showOutlineSymbols="0" zoomScaleNormal="100" workbookViewId="0">
      <pane ySplit="10" topLeftCell="A11" activePane="bottomLeft" state="frozen"/>
      <selection activeCell="C1" sqref="C1:C2"/>
      <selection pane="bottomLeft" activeCell="AI3" sqref="AI3:AK3"/>
    </sheetView>
  </sheetViews>
  <sheetFormatPr defaultColWidth="0" defaultRowHeight="20.100000000000001" customHeight="1" zeroHeight="1" x14ac:dyDescent="0.15"/>
  <cols>
    <col min="1" max="49" width="1.625" style="5" customWidth="1"/>
    <col min="50" max="16384" width="1.625" style="1" hidden="1"/>
  </cols>
  <sheetData>
    <row r="1" spans="1:49" ht="30" customHeight="1" x14ac:dyDescent="0.15">
      <c r="A1" s="5" t="s">
        <v>80</v>
      </c>
    </row>
    <row r="2" spans="1:49" ht="30" customHeight="1" x14ac:dyDescent="0.15">
      <c r="A2" s="296" t="s">
        <v>76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row>
    <row r="3" spans="1:49" ht="24.95" customHeight="1" x14ac:dyDescent="0.15">
      <c r="AD3" s="6"/>
      <c r="AE3" s="21"/>
      <c r="AF3" s="302" t="str">
        <f ca="1">交付申請書!$AF$4</f>
        <v>令和</v>
      </c>
      <c r="AG3" s="302"/>
      <c r="AH3" s="302"/>
      <c r="AI3" s="304"/>
      <c r="AJ3" s="304"/>
      <c r="AK3" s="304"/>
      <c r="AL3" s="302" t="s">
        <v>14</v>
      </c>
      <c r="AM3" s="302"/>
      <c r="AN3" s="304"/>
      <c r="AO3" s="304"/>
      <c r="AP3" s="304"/>
      <c r="AQ3" s="302" t="s">
        <v>15</v>
      </c>
      <c r="AR3" s="302"/>
      <c r="AS3" s="304"/>
      <c r="AT3" s="304"/>
      <c r="AU3" s="304"/>
      <c r="AV3" s="302" t="s">
        <v>16</v>
      </c>
      <c r="AW3" s="302"/>
    </row>
    <row r="4" spans="1:49" ht="24.95" customHeight="1" x14ac:dyDescent="0.15"/>
    <row r="5" spans="1:49" ht="24.95" customHeight="1" x14ac:dyDescent="0.15">
      <c r="A5" s="299" t="s">
        <v>19</v>
      </c>
      <c r="B5" s="299"/>
      <c r="C5" s="299"/>
      <c r="D5" s="299"/>
      <c r="E5" s="299"/>
      <c r="F5" s="299"/>
      <c r="G5" s="299"/>
      <c r="H5" s="309" t="str">
        <f>IF(交付申請書!$H$6="","",交付申請書!$H$6)</f>
        <v>髙　岡　利　治</v>
      </c>
      <c r="I5" s="309"/>
      <c r="J5" s="309"/>
      <c r="K5" s="309"/>
      <c r="L5" s="309"/>
      <c r="M5" s="309"/>
      <c r="N5" s="309"/>
      <c r="O5" s="309"/>
      <c r="P5" s="309"/>
      <c r="Q5" s="309"/>
      <c r="R5" s="307" t="s">
        <v>20</v>
      </c>
      <c r="S5" s="307"/>
      <c r="T5" s="307"/>
    </row>
    <row r="6" spans="1:49" ht="24.95" customHeight="1" x14ac:dyDescent="0.15"/>
    <row r="7" spans="1:49" ht="24.95" customHeight="1" x14ac:dyDescent="0.15">
      <c r="P7" s="299" t="s">
        <v>53</v>
      </c>
      <c r="Q7" s="299"/>
      <c r="R7" s="299"/>
      <c r="S7" s="299"/>
      <c r="T7" s="299"/>
      <c r="U7" s="299"/>
      <c r="V7" s="299"/>
      <c r="AT7" s="1"/>
      <c r="AU7" s="1"/>
      <c r="AV7" s="1"/>
      <c r="AW7" s="1"/>
    </row>
    <row r="8" spans="1:49" ht="24.95" customHeight="1" x14ac:dyDescent="0.15">
      <c r="Q8" s="308" t="s">
        <v>8</v>
      </c>
      <c r="R8" s="308"/>
      <c r="S8" s="308"/>
      <c r="T8" s="308"/>
      <c r="U8" s="308"/>
      <c r="V8" s="308"/>
      <c r="W8" s="308"/>
      <c r="X8" s="308"/>
      <c r="Y8" s="308"/>
      <c r="Z8" s="308"/>
      <c r="AB8" s="301"/>
      <c r="AC8" s="301"/>
      <c r="AD8" s="301"/>
      <c r="AE8" s="301"/>
      <c r="AF8" s="301"/>
      <c r="AG8" s="301"/>
      <c r="AH8" s="301"/>
      <c r="AI8" s="301"/>
      <c r="AJ8" s="301"/>
      <c r="AK8" s="301"/>
      <c r="AL8" s="301"/>
      <c r="AM8" s="301"/>
      <c r="AN8" s="301"/>
      <c r="AO8" s="301"/>
      <c r="AP8" s="301"/>
      <c r="AQ8" s="301"/>
      <c r="AR8" s="301"/>
      <c r="AS8" s="301"/>
      <c r="AT8" s="301"/>
      <c r="AU8" s="301"/>
      <c r="AV8" s="1"/>
      <c r="AW8" s="1"/>
    </row>
    <row r="9" spans="1:49" ht="24.95" customHeight="1" x14ac:dyDescent="0.15">
      <c r="Q9" s="306" t="s">
        <v>156</v>
      </c>
      <c r="R9" s="306"/>
      <c r="S9" s="306"/>
      <c r="T9" s="306"/>
      <c r="U9" s="306"/>
      <c r="V9" s="306"/>
      <c r="W9" s="306"/>
      <c r="X9" s="306"/>
      <c r="Y9" s="306"/>
      <c r="Z9" s="306"/>
      <c r="AA9" s="26"/>
      <c r="AB9" s="305" t="s">
        <v>157</v>
      </c>
      <c r="AC9" s="305"/>
      <c r="AD9" s="305"/>
      <c r="AE9" s="305"/>
      <c r="AF9" s="305"/>
      <c r="AG9" s="303"/>
      <c r="AH9" s="303"/>
      <c r="AI9" s="303"/>
      <c r="AJ9" s="303"/>
      <c r="AK9" s="303"/>
      <c r="AL9" s="303"/>
      <c r="AM9" s="303"/>
      <c r="AN9" s="303"/>
      <c r="AO9" s="303"/>
      <c r="AP9" s="303"/>
      <c r="AQ9" s="303"/>
      <c r="AR9" s="303"/>
      <c r="AS9" s="303"/>
      <c r="AT9" s="303"/>
      <c r="AU9" s="303"/>
      <c r="AV9" s="1"/>
      <c r="AW9" s="1"/>
    </row>
    <row r="10" spans="1:49" ht="24.95" customHeight="1" x14ac:dyDescent="0.15">
      <c r="Q10" s="306"/>
      <c r="R10" s="306"/>
      <c r="S10" s="306"/>
      <c r="T10" s="306"/>
      <c r="U10" s="306"/>
      <c r="V10" s="306"/>
      <c r="W10" s="306"/>
      <c r="X10" s="306"/>
      <c r="Y10" s="306"/>
      <c r="Z10" s="306"/>
      <c r="AA10" s="26"/>
      <c r="AB10" s="298"/>
      <c r="AC10" s="298"/>
      <c r="AD10" s="298"/>
      <c r="AE10" s="298"/>
      <c r="AF10" s="298"/>
      <c r="AG10" s="298"/>
      <c r="AH10" s="298"/>
      <c r="AI10" s="298"/>
      <c r="AJ10" s="298"/>
      <c r="AK10" s="298"/>
      <c r="AL10" s="298"/>
      <c r="AM10" s="298"/>
      <c r="AN10" s="298"/>
      <c r="AO10" s="298"/>
      <c r="AP10" s="298"/>
      <c r="AQ10" s="298"/>
      <c r="AR10" s="298"/>
      <c r="AS10" s="298"/>
      <c r="AT10" s="298"/>
      <c r="AU10" s="298"/>
      <c r="AV10" s="302" t="s">
        <v>9</v>
      </c>
      <c r="AW10" s="302"/>
    </row>
    <row r="11" spans="1:49" ht="24.95" customHeight="1" x14ac:dyDescent="0.15"/>
    <row r="12" spans="1:49" ht="24.95" customHeight="1" x14ac:dyDescent="0.15">
      <c r="A12" s="466" t="str">
        <f ca="1">交付申請書!$AF$4</f>
        <v>令和</v>
      </c>
      <c r="B12" s="466"/>
      <c r="C12" s="466"/>
      <c r="D12" s="466"/>
      <c r="E12" s="304"/>
      <c r="F12" s="304"/>
      <c r="G12" s="304"/>
      <c r="H12" s="302" t="s">
        <v>14</v>
      </c>
      <c r="I12" s="302"/>
      <c r="J12" s="304"/>
      <c r="K12" s="304"/>
      <c r="L12" s="304"/>
      <c r="M12" s="302" t="s">
        <v>15</v>
      </c>
      <c r="N12" s="302"/>
      <c r="O12" s="304"/>
      <c r="P12" s="304"/>
      <c r="Q12" s="304"/>
      <c r="R12" s="554" t="s">
        <v>729</v>
      </c>
      <c r="S12" s="554"/>
      <c r="T12" s="554"/>
      <c r="U12" s="554"/>
      <c r="V12" s="554"/>
      <c r="W12" s="554"/>
      <c r="X12" s="554"/>
      <c r="Y12" s="554"/>
      <c r="Z12" s="554"/>
      <c r="AA12" s="554"/>
      <c r="AB12" s="554"/>
      <c r="AC12" s="467"/>
      <c r="AD12" s="467"/>
      <c r="AE12" s="467"/>
      <c r="AF12" s="467"/>
      <c r="AG12" s="299" t="s">
        <v>77</v>
      </c>
      <c r="AH12" s="299"/>
      <c r="AI12" s="299"/>
      <c r="AJ12" s="299"/>
      <c r="AK12" s="299"/>
      <c r="AL12" s="299"/>
      <c r="AM12" s="299"/>
      <c r="AN12" s="299"/>
      <c r="AO12" s="299"/>
      <c r="AP12" s="299"/>
      <c r="AQ12" s="299"/>
      <c r="AR12" s="299"/>
      <c r="AS12" s="299"/>
      <c r="AT12" s="299"/>
      <c r="AU12" s="299"/>
      <c r="AV12" s="299"/>
      <c r="AW12" s="299"/>
    </row>
    <row r="13" spans="1:49" ht="24.95" customHeight="1" x14ac:dyDescent="0.15">
      <c r="A13" s="299" t="str">
        <f ca="1">交付申請書!$AF$4</f>
        <v>令和</v>
      </c>
      <c r="B13" s="299"/>
      <c r="C13" s="299"/>
      <c r="D13" s="304"/>
      <c r="E13" s="304"/>
      <c r="F13" s="304"/>
      <c r="G13" s="299" t="s">
        <v>237</v>
      </c>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row>
    <row r="14" spans="1:49" ht="24.95" customHeight="1" x14ac:dyDescent="0.15">
      <c r="A14" s="299" t="s">
        <v>238</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row>
    <row r="15" spans="1:49" ht="24.95" customHeight="1" x14ac:dyDescent="0.15">
      <c r="A15" s="299" t="s">
        <v>239</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row>
    <row r="16" spans="1:49" ht="24.95" customHeight="1" x14ac:dyDescent="0.15"/>
    <row r="17" spans="1:49" ht="24.95" customHeight="1" x14ac:dyDescent="0.15">
      <c r="A17" s="307" t="s">
        <v>78</v>
      </c>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row>
    <row r="18" spans="1:49" ht="24.95" customHeight="1" x14ac:dyDescent="0.15"/>
    <row r="19" spans="1:49" ht="24.95" customHeight="1" x14ac:dyDescent="0.15">
      <c r="A19" s="5" t="s">
        <v>79</v>
      </c>
    </row>
    <row r="20" spans="1:49" ht="24.95" customHeight="1" x14ac:dyDescent="0.15">
      <c r="A20" s="468"/>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row>
    <row r="21" spans="1:49" ht="24.95" customHeight="1" x14ac:dyDescent="0.15">
      <c r="A21" s="468"/>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row>
    <row r="22" spans="1:49" ht="24.95" customHeight="1" x14ac:dyDescent="0.15">
      <c r="A22" s="468"/>
      <c r="B22" s="468"/>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row>
    <row r="23" spans="1:49" ht="24.95" customHeight="1" x14ac:dyDescent="0.15">
      <c r="A23" s="468"/>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row>
    <row r="24" spans="1:49" ht="24.95" customHeight="1" x14ac:dyDescent="0.15">
      <c r="A24" s="468"/>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row>
    <row r="25" spans="1:49" ht="24.95" customHeight="1" x14ac:dyDescent="0.15">
      <c r="A25" s="468"/>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row>
    <row r="26" spans="1:49" ht="24.95" customHeight="1" x14ac:dyDescent="0.15">
      <c r="A26" s="468"/>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row>
    <row r="27" spans="1:49" ht="24.95" customHeight="1" x14ac:dyDescent="0.15">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row>
    <row r="28" spans="1:49" ht="24.95" customHeight="1" x14ac:dyDescent="0.15">
      <c r="A28" s="468"/>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row>
    <row r="29" spans="1:49" ht="24.95" customHeight="1" x14ac:dyDescent="0.15">
      <c r="A29" s="468"/>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row>
  </sheetData>
  <sheetProtection sheet="1" objects="1" scenarios="1" selectLockedCells="1"/>
  <mergeCells count="35">
    <mergeCell ref="A20:AW29"/>
    <mergeCell ref="A13:C13"/>
    <mergeCell ref="G13:AW13"/>
    <mergeCell ref="A14:AW14"/>
    <mergeCell ref="AS3:AU3"/>
    <mergeCell ref="E12:G12"/>
    <mergeCell ref="H12:I12"/>
    <mergeCell ref="J12:L12"/>
    <mergeCell ref="M12:N12"/>
    <mergeCell ref="O12:Q12"/>
    <mergeCell ref="P7:V7"/>
    <mergeCell ref="AB8:AU8"/>
    <mergeCell ref="Q8:Z8"/>
    <mergeCell ref="A15:AW15"/>
    <mergeCell ref="A17:AW17"/>
    <mergeCell ref="Q9:Z10"/>
    <mergeCell ref="A12:D12"/>
    <mergeCell ref="D13:F13"/>
    <mergeCell ref="AV10:AW10"/>
    <mergeCell ref="AG12:AW12"/>
    <mergeCell ref="AC12:AF12"/>
    <mergeCell ref="R12:AB12"/>
    <mergeCell ref="AB9:AF9"/>
    <mergeCell ref="AG9:AU9"/>
    <mergeCell ref="AB10:AU10"/>
    <mergeCell ref="A2:AW2"/>
    <mergeCell ref="A5:G5"/>
    <mergeCell ref="H5:Q5"/>
    <mergeCell ref="AI3:AK3"/>
    <mergeCell ref="AV3:AW3"/>
    <mergeCell ref="AL3:AM3"/>
    <mergeCell ref="R5:T5"/>
    <mergeCell ref="AF3:AH3"/>
    <mergeCell ref="AN3:AP3"/>
    <mergeCell ref="AQ3:AR3"/>
  </mergeCells>
  <phoneticPr fontId="6"/>
  <dataValidations count="3">
    <dataValidation imeMode="fullKatakana" allowBlank="1" showInputMessage="1" showErrorMessage="1" sqref="AG9:AU9"/>
    <dataValidation imeMode="disabled" allowBlank="1" showInputMessage="1" showErrorMessage="1" sqref="D13:F13 E12:G12 J12:L12 O12:Q12 AS3:AU3 AI3:AK3 AN3:AP3 AC12"/>
    <dataValidation imeMode="hiragana" allowBlank="1" showInputMessage="1" showErrorMessage="1" sqref="H5:Q5 AB8:AU8 AB10:AU10 A20:AW29"/>
  </dataValidations>
  <printOptions horizontalCentered="1"/>
  <pageMargins left="0.98425196850393704" right="0.39370078740157483" top="0.59055118110236227" bottom="0.39370078740157483" header="0" footer="0"/>
  <pageSetup paperSize="9" scale="95" orientation="portrait" blackAndWhite="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CC"/>
    <pageSetUpPr autoPageBreaks="0"/>
  </sheetPr>
  <dimension ref="A1:BE73"/>
  <sheetViews>
    <sheetView showGridLines="0" showRowColHeaders="0" showOutlineSymbols="0" zoomScaleNormal="100" zoomScaleSheetLayoutView="100" workbookViewId="0">
      <pane ySplit="11" topLeftCell="A12" activePane="bottomLeft" state="frozen"/>
      <selection activeCell="C1" sqref="C1:C2"/>
      <selection pane="bottomLeft" activeCell="AI1" sqref="AI1:AR1"/>
    </sheetView>
  </sheetViews>
  <sheetFormatPr defaultColWidth="0" defaultRowHeight="20.100000000000001" customHeight="1" zeroHeight="1" x14ac:dyDescent="0.15"/>
  <cols>
    <col min="1" max="15" width="1.625" style="5" customWidth="1"/>
    <col min="16" max="49" width="1.875" style="5" customWidth="1"/>
    <col min="50" max="52" width="1.625" style="1" customWidth="1"/>
    <col min="53" max="54" width="1.625" style="1" hidden="1" customWidth="1"/>
    <col min="55" max="55" width="64" style="1" customWidth="1"/>
    <col min="56" max="16384" width="1.625" style="1" hidden="1"/>
  </cols>
  <sheetData>
    <row r="1" spans="1:52" ht="24.95" customHeight="1" x14ac:dyDescent="0.15">
      <c r="A1" s="1"/>
      <c r="AD1" s="268" t="s">
        <v>211</v>
      </c>
      <c r="AE1" s="269"/>
      <c r="AF1" s="269"/>
      <c r="AG1" s="269"/>
      <c r="AH1" s="269"/>
      <c r="AI1" s="272"/>
      <c r="AJ1" s="272"/>
      <c r="AK1" s="272"/>
      <c r="AL1" s="272"/>
      <c r="AM1" s="272"/>
      <c r="AN1" s="272"/>
      <c r="AO1" s="272"/>
      <c r="AP1" s="272"/>
      <c r="AQ1" s="272"/>
      <c r="AR1" s="272"/>
      <c r="AS1" s="267" t="s">
        <v>210</v>
      </c>
      <c r="AT1" s="267"/>
      <c r="AU1" s="267"/>
      <c r="AV1" s="266"/>
      <c r="AW1" s="266"/>
      <c r="AX1" s="266"/>
      <c r="AY1" s="266"/>
      <c r="AZ1" s="110" t="s">
        <v>209</v>
      </c>
    </row>
    <row r="2" spans="1:52" ht="24.95" customHeight="1" x14ac:dyDescent="0.15">
      <c r="A2" s="80" t="s">
        <v>222</v>
      </c>
      <c r="AD2" s="270" t="s">
        <v>212</v>
      </c>
      <c r="AE2" s="271"/>
      <c r="AF2" s="271"/>
      <c r="AG2" s="271"/>
      <c r="AH2" s="271"/>
      <c r="AI2" s="273"/>
      <c r="AJ2" s="273"/>
      <c r="AK2" s="273"/>
      <c r="AL2" s="273"/>
      <c r="AM2" s="273"/>
      <c r="AN2" s="273"/>
      <c r="AO2" s="273"/>
      <c r="AP2" s="273"/>
      <c r="AQ2" s="273"/>
      <c r="AR2" s="273"/>
      <c r="AS2" s="273"/>
      <c r="AT2" s="273"/>
      <c r="AU2" s="273"/>
      <c r="AV2" s="273"/>
      <c r="AW2" s="273"/>
      <c r="AX2" s="273"/>
      <c r="AY2" s="273"/>
      <c r="AZ2" s="274"/>
    </row>
    <row r="3" spans="1:52" ht="30" customHeight="1" x14ac:dyDescent="0.15">
      <c r="A3" s="296" t="s">
        <v>196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row>
    <row r="4" spans="1:52" ht="20.100000000000001" customHeight="1" x14ac:dyDescent="0.15">
      <c r="AD4" s="6"/>
      <c r="AE4" s="21"/>
      <c r="AF4" s="302" t="str">
        <f ca="1">交付申請書!$AF$4</f>
        <v>令和</v>
      </c>
      <c r="AG4" s="302"/>
      <c r="AH4" s="302"/>
      <c r="AI4" s="304"/>
      <c r="AJ4" s="304"/>
      <c r="AK4" s="304"/>
      <c r="AL4" s="302" t="s">
        <v>14</v>
      </c>
      <c r="AM4" s="302"/>
      <c r="AN4" s="304"/>
      <c r="AO4" s="304"/>
      <c r="AP4" s="304"/>
      <c r="AQ4" s="302" t="s">
        <v>15</v>
      </c>
      <c r="AR4" s="302"/>
      <c r="AS4" s="304"/>
      <c r="AT4" s="304"/>
      <c r="AU4" s="304"/>
      <c r="AV4" s="302" t="s">
        <v>16</v>
      </c>
      <c r="AW4" s="302"/>
    </row>
    <row r="5" spans="1:52" ht="20.100000000000001" customHeight="1" x14ac:dyDescent="0.15"/>
    <row r="6" spans="1:52" ht="20.100000000000001" customHeight="1" x14ac:dyDescent="0.15">
      <c r="A6" s="299" t="s">
        <v>19</v>
      </c>
      <c r="B6" s="299"/>
      <c r="C6" s="299"/>
      <c r="D6" s="299"/>
      <c r="E6" s="299"/>
      <c r="F6" s="299"/>
      <c r="G6" s="299"/>
      <c r="H6" s="309" t="str">
        <f>IF(交付申請書!$H$6="","",交付申請書!$H$6)</f>
        <v>髙　岡　利　治</v>
      </c>
      <c r="I6" s="309"/>
      <c r="J6" s="309"/>
      <c r="K6" s="309"/>
      <c r="L6" s="309"/>
      <c r="M6" s="309"/>
      <c r="N6" s="309"/>
      <c r="O6" s="309"/>
      <c r="P6" s="309"/>
      <c r="Q6" s="309"/>
      <c r="R6" s="307" t="s">
        <v>20</v>
      </c>
      <c r="S6" s="307"/>
      <c r="T6" s="307"/>
    </row>
    <row r="7" spans="1:52" ht="20.100000000000001" customHeight="1" x14ac:dyDescent="0.15"/>
    <row r="8" spans="1:52" ht="20.100000000000001" customHeight="1" x14ac:dyDescent="0.15">
      <c r="P8" s="299" t="s">
        <v>53</v>
      </c>
      <c r="Q8" s="299"/>
      <c r="R8" s="299"/>
      <c r="S8" s="299"/>
      <c r="T8" s="299"/>
      <c r="U8" s="299"/>
      <c r="V8" s="299"/>
      <c r="AT8" s="1"/>
      <c r="AU8" s="1"/>
      <c r="AV8" s="1"/>
      <c r="AW8" s="1"/>
    </row>
    <row r="9" spans="1:52" ht="20.100000000000001" customHeight="1" x14ac:dyDescent="0.15">
      <c r="Q9" s="308" t="s">
        <v>8</v>
      </c>
      <c r="R9" s="308"/>
      <c r="S9" s="308"/>
      <c r="T9" s="308"/>
      <c r="U9" s="308"/>
      <c r="V9" s="308"/>
      <c r="W9" s="308"/>
      <c r="X9" s="308"/>
      <c r="Y9" s="308"/>
      <c r="Z9" s="308"/>
      <c r="AB9" s="301"/>
      <c r="AC9" s="301"/>
      <c r="AD9" s="301"/>
      <c r="AE9" s="301"/>
      <c r="AF9" s="301"/>
      <c r="AG9" s="301"/>
      <c r="AH9" s="301"/>
      <c r="AI9" s="301"/>
      <c r="AJ9" s="301"/>
      <c r="AK9" s="301"/>
      <c r="AL9" s="301"/>
      <c r="AM9" s="301"/>
      <c r="AN9" s="301"/>
      <c r="AO9" s="301"/>
      <c r="AP9" s="301"/>
      <c r="AQ9" s="301"/>
      <c r="AR9" s="301"/>
      <c r="AS9" s="301"/>
      <c r="AT9" s="301"/>
      <c r="AU9" s="301"/>
      <c r="AV9" s="1"/>
      <c r="AW9" s="1"/>
    </row>
    <row r="10" spans="1:52" ht="20.100000000000001" customHeight="1" x14ac:dyDescent="0.15">
      <c r="Q10" s="306" t="s">
        <v>191</v>
      </c>
      <c r="R10" s="306"/>
      <c r="S10" s="306"/>
      <c r="T10" s="306"/>
      <c r="U10" s="306"/>
      <c r="V10" s="306"/>
      <c r="W10" s="306"/>
      <c r="X10" s="306"/>
      <c r="Y10" s="306"/>
      <c r="Z10" s="306"/>
      <c r="AA10" s="26"/>
      <c r="AB10" s="305" t="s">
        <v>157</v>
      </c>
      <c r="AC10" s="305"/>
      <c r="AD10" s="305"/>
      <c r="AE10" s="305"/>
      <c r="AF10" s="305"/>
      <c r="AG10" s="303"/>
      <c r="AH10" s="303"/>
      <c r="AI10" s="303"/>
      <c r="AJ10" s="303"/>
      <c r="AK10" s="303"/>
      <c r="AL10" s="303"/>
      <c r="AM10" s="303"/>
      <c r="AN10" s="303"/>
      <c r="AO10" s="303"/>
      <c r="AP10" s="303"/>
      <c r="AQ10" s="303"/>
      <c r="AR10" s="303"/>
      <c r="AS10" s="303"/>
      <c r="AT10" s="303"/>
      <c r="AU10" s="303"/>
      <c r="AV10" s="1"/>
      <c r="AW10" s="1"/>
    </row>
    <row r="11" spans="1:52" ht="20.100000000000001" customHeight="1" x14ac:dyDescent="0.15">
      <c r="Q11" s="306"/>
      <c r="R11" s="306"/>
      <c r="S11" s="306"/>
      <c r="T11" s="306"/>
      <c r="U11" s="306"/>
      <c r="V11" s="306"/>
      <c r="W11" s="306"/>
      <c r="X11" s="306"/>
      <c r="Y11" s="306"/>
      <c r="Z11" s="306"/>
      <c r="AA11" s="26"/>
      <c r="AB11" s="298"/>
      <c r="AC11" s="298"/>
      <c r="AD11" s="298"/>
      <c r="AE11" s="298"/>
      <c r="AF11" s="298"/>
      <c r="AG11" s="298"/>
      <c r="AH11" s="298"/>
      <c r="AI11" s="298"/>
      <c r="AJ11" s="298"/>
      <c r="AK11" s="298"/>
      <c r="AL11" s="298"/>
      <c r="AM11" s="298"/>
      <c r="AN11" s="298"/>
      <c r="AO11" s="298"/>
      <c r="AP11" s="298"/>
      <c r="AQ11" s="298"/>
      <c r="AR11" s="298"/>
      <c r="AS11" s="298"/>
      <c r="AT11" s="298"/>
      <c r="AU11" s="298"/>
      <c r="AV11" s="302" t="s">
        <v>9</v>
      </c>
      <c r="AW11" s="302"/>
    </row>
    <row r="12" spans="1:52" ht="20.100000000000001" customHeight="1" x14ac:dyDescent="0.15"/>
    <row r="13" spans="1:52" ht="20.100000000000001" customHeight="1" x14ac:dyDescent="0.15">
      <c r="A13" s="246" t="s">
        <v>198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row>
    <row r="14" spans="1:52" ht="20.100000000000001" customHeight="1" x14ac:dyDescent="0.15">
      <c r="A14" s="299" t="s">
        <v>197</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row>
    <row r="15" spans="1:52" ht="20.100000000000001" customHeight="1" x14ac:dyDescent="0.15">
      <c r="A15" s="312"/>
      <c r="B15" s="292" t="s">
        <v>174</v>
      </c>
      <c r="C15" s="292"/>
      <c r="D15" s="292"/>
      <c r="E15" s="292"/>
      <c r="F15" s="292"/>
      <c r="G15" s="292"/>
      <c r="H15" s="292"/>
      <c r="I15" s="292"/>
      <c r="J15" s="292"/>
      <c r="K15" s="292"/>
      <c r="L15" s="292"/>
      <c r="M15" s="292"/>
      <c r="N15" s="292"/>
      <c r="O15" s="317"/>
      <c r="P15" s="319" t="s">
        <v>159</v>
      </c>
      <c r="Q15" s="319"/>
      <c r="R15" s="319"/>
      <c r="S15" s="319"/>
      <c r="T15" s="319"/>
      <c r="U15" s="319"/>
      <c r="V15" s="319"/>
      <c r="W15" s="319"/>
      <c r="X15" s="319"/>
      <c r="Y15" s="319"/>
      <c r="Z15" s="319"/>
      <c r="AA15" s="319"/>
      <c r="AB15" s="250" t="s">
        <v>160</v>
      </c>
      <c r="AC15" s="250"/>
      <c r="AD15" s="250"/>
      <c r="AE15" s="250"/>
      <c r="AF15" s="250"/>
      <c r="AG15" s="250"/>
      <c r="AH15" s="250"/>
      <c r="AI15" s="250"/>
      <c r="AJ15" s="250"/>
      <c r="AK15" s="250"/>
      <c r="AL15" s="250"/>
      <c r="AM15" s="250"/>
      <c r="AN15" s="250" t="s">
        <v>161</v>
      </c>
      <c r="AO15" s="250"/>
      <c r="AP15" s="250"/>
      <c r="AQ15" s="250"/>
      <c r="AR15" s="250"/>
      <c r="AS15" s="250"/>
      <c r="AT15" s="250"/>
      <c r="AU15" s="250"/>
      <c r="AV15" s="250"/>
      <c r="AW15" s="250"/>
    </row>
    <row r="16" spans="1:52" ht="24.95" customHeight="1" x14ac:dyDescent="0.15">
      <c r="A16" s="313"/>
      <c r="B16" s="293"/>
      <c r="C16" s="293"/>
      <c r="D16" s="293"/>
      <c r="E16" s="293"/>
      <c r="F16" s="293"/>
      <c r="G16" s="293"/>
      <c r="H16" s="293"/>
      <c r="I16" s="293"/>
      <c r="J16" s="293"/>
      <c r="K16" s="293"/>
      <c r="L16" s="293"/>
      <c r="M16" s="293"/>
      <c r="N16" s="293"/>
      <c r="O16" s="318"/>
      <c r="P16" s="286"/>
      <c r="Q16" s="286"/>
      <c r="R16" s="286"/>
      <c r="S16" s="286"/>
      <c r="T16" s="286"/>
      <c r="U16" s="286"/>
      <c r="V16" s="286"/>
      <c r="W16" s="286"/>
      <c r="X16" s="286"/>
      <c r="Y16" s="286"/>
      <c r="Z16" s="286"/>
      <c r="AA16" s="286"/>
      <c r="AB16" s="287"/>
      <c r="AC16" s="288"/>
      <c r="AD16" s="288"/>
      <c r="AE16" s="288"/>
      <c r="AF16" s="288"/>
      <c r="AG16" s="288"/>
      <c r="AH16" s="288"/>
      <c r="AI16" s="288"/>
      <c r="AJ16" s="288"/>
      <c r="AK16" s="288"/>
      <c r="AL16" s="288"/>
      <c r="AM16" s="289"/>
      <c r="AN16" s="320"/>
      <c r="AO16" s="321"/>
      <c r="AP16" s="321"/>
      <c r="AQ16" s="321"/>
      <c r="AR16" s="321"/>
      <c r="AS16" s="321"/>
      <c r="AT16" s="321"/>
      <c r="AU16" s="321"/>
      <c r="AV16" s="321"/>
      <c r="AW16" s="322"/>
    </row>
    <row r="17" spans="1:57" ht="24.95" customHeight="1" x14ac:dyDescent="0.15">
      <c r="A17" s="312"/>
      <c r="B17" s="292" t="s">
        <v>223</v>
      </c>
      <c r="C17" s="292"/>
      <c r="D17" s="292"/>
      <c r="E17" s="292"/>
      <c r="F17" s="292"/>
      <c r="G17" s="292"/>
      <c r="H17" s="292"/>
      <c r="I17" s="292"/>
      <c r="J17" s="292"/>
      <c r="K17" s="292"/>
      <c r="L17" s="292"/>
      <c r="M17" s="292"/>
      <c r="N17" s="292"/>
      <c r="O17" s="317"/>
      <c r="P17" s="479" t="str">
        <f>IF(OR(SUM(AL19:AU21)=0,BA22&lt;&gt;TRUE,BA23&lt;&gt;TRUE,BB22&lt;&gt;FALSE,BB23&lt;&gt;FALSE),"",SUM(AL19:AU21))</f>
        <v/>
      </c>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1" t="s">
        <v>11</v>
      </c>
      <c r="AO17" s="481"/>
      <c r="AP17" s="482"/>
      <c r="AQ17" s="482"/>
      <c r="AR17" s="482"/>
      <c r="AS17" s="482"/>
      <c r="AT17" s="482"/>
      <c r="AU17" s="482"/>
      <c r="AV17" s="482"/>
      <c r="AW17" s="483"/>
    </row>
    <row r="18" spans="1:57" ht="24.95" customHeight="1" x14ac:dyDescent="0.15">
      <c r="A18" s="313"/>
      <c r="B18" s="293"/>
      <c r="C18" s="293"/>
      <c r="D18" s="293"/>
      <c r="E18" s="293"/>
      <c r="F18" s="293"/>
      <c r="G18" s="293"/>
      <c r="H18" s="293"/>
      <c r="I18" s="293"/>
      <c r="J18" s="293"/>
      <c r="K18" s="293"/>
      <c r="L18" s="293"/>
      <c r="M18" s="293"/>
      <c r="N18" s="293"/>
      <c r="O18" s="318"/>
      <c r="P18" s="469" t="s">
        <v>199</v>
      </c>
      <c r="Q18" s="470"/>
      <c r="R18" s="93" t="s">
        <v>200</v>
      </c>
      <c r="S18" s="92"/>
      <c r="T18" s="92"/>
      <c r="U18" s="92"/>
      <c r="V18" s="92"/>
      <c r="W18" s="92"/>
      <c r="X18" s="92"/>
      <c r="Y18" s="92"/>
      <c r="Z18" s="471"/>
      <c r="AA18" s="471"/>
      <c r="AB18" s="471"/>
      <c r="AC18" s="471"/>
      <c r="AD18" s="471"/>
      <c r="AE18" s="471"/>
      <c r="AF18" s="471"/>
      <c r="AG18" s="471"/>
      <c r="AH18" s="471"/>
      <c r="AI18" s="471"/>
      <c r="AJ18" s="471"/>
      <c r="AK18" s="471"/>
      <c r="AL18" s="471"/>
      <c r="AM18" s="471"/>
      <c r="AN18" s="472" t="s">
        <v>11</v>
      </c>
      <c r="AO18" s="472"/>
      <c r="AP18" s="473" t="s">
        <v>201</v>
      </c>
      <c r="AQ18" s="473"/>
      <c r="AR18" s="473"/>
      <c r="AS18" s="473"/>
      <c r="AT18" s="473"/>
      <c r="AU18" s="473"/>
      <c r="AV18" s="473"/>
      <c r="AW18" s="474"/>
    </row>
    <row r="19" spans="1:57" s="4" customFormat="1" ht="24.95" customHeight="1" x14ac:dyDescent="0.15">
      <c r="A19" s="333"/>
      <c r="B19" s="292" t="s">
        <v>12</v>
      </c>
      <c r="C19" s="292"/>
      <c r="D19" s="292"/>
      <c r="E19" s="292"/>
      <c r="F19" s="292"/>
      <c r="G19" s="292"/>
      <c r="H19" s="292"/>
      <c r="I19" s="292"/>
      <c r="J19" s="292"/>
      <c r="K19" s="292"/>
      <c r="L19" s="292"/>
      <c r="M19" s="292"/>
      <c r="N19" s="292"/>
      <c r="O19" s="343"/>
      <c r="P19" s="323"/>
      <c r="Q19" s="324"/>
      <c r="R19" s="324"/>
      <c r="S19" s="324"/>
      <c r="T19" s="325" t="s">
        <v>208</v>
      </c>
      <c r="U19" s="325"/>
      <c r="V19" s="325"/>
      <c r="W19" s="325"/>
      <c r="X19" s="325"/>
      <c r="Y19" s="325"/>
      <c r="Z19" s="325"/>
      <c r="AA19" s="325"/>
      <c r="AB19" s="325"/>
      <c r="AC19" s="325"/>
      <c r="AD19" s="325"/>
      <c r="AE19" s="325"/>
      <c r="AF19" s="325"/>
      <c r="AG19" s="325"/>
      <c r="AH19" s="325"/>
      <c r="AI19" s="325"/>
      <c r="AJ19" s="325"/>
      <c r="AK19" s="326"/>
      <c r="AL19" s="475" t="str">
        <f>IF($P$19="","",VLOOKUP($P$19,補助金額!B:F,COLUMNS(補助金額!B:D),FALSE))</f>
        <v/>
      </c>
      <c r="AM19" s="476"/>
      <c r="AN19" s="476"/>
      <c r="AO19" s="476"/>
      <c r="AP19" s="476"/>
      <c r="AQ19" s="476"/>
      <c r="AR19" s="476"/>
      <c r="AS19" s="476"/>
      <c r="AT19" s="476"/>
      <c r="AU19" s="327" t="str">
        <f>IF(AL19="","","円")</f>
        <v/>
      </c>
      <c r="AV19" s="327"/>
      <c r="AW19" s="328"/>
    </row>
    <row r="20" spans="1:57" s="4" customFormat="1" ht="30" customHeight="1" x14ac:dyDescent="0.15">
      <c r="A20" s="334"/>
      <c r="B20" s="280"/>
      <c r="C20" s="280"/>
      <c r="D20" s="280"/>
      <c r="E20" s="280"/>
      <c r="F20" s="280"/>
      <c r="G20" s="280"/>
      <c r="H20" s="280"/>
      <c r="I20" s="280"/>
      <c r="J20" s="280"/>
      <c r="K20" s="280"/>
      <c r="L20" s="280"/>
      <c r="M20" s="280"/>
      <c r="N20" s="280"/>
      <c r="O20" s="344"/>
      <c r="P20" s="97"/>
      <c r="Q20" s="341" t="s">
        <v>687</v>
      </c>
      <c r="R20" s="341"/>
      <c r="S20" s="341"/>
      <c r="T20" s="341"/>
      <c r="U20" s="341"/>
      <c r="V20" s="341"/>
      <c r="W20" s="341"/>
      <c r="X20" s="341"/>
      <c r="Y20" s="341"/>
      <c r="Z20" s="341"/>
      <c r="AA20" s="341"/>
      <c r="AB20" s="341"/>
      <c r="AC20" s="341"/>
      <c r="AD20" s="341"/>
      <c r="AE20" s="341"/>
      <c r="AF20" s="341"/>
      <c r="AG20" s="341"/>
      <c r="AH20" s="341"/>
      <c r="AI20" s="341"/>
      <c r="AJ20" s="341"/>
      <c r="AK20" s="342"/>
      <c r="AL20" s="339"/>
      <c r="AM20" s="340"/>
      <c r="AN20" s="340"/>
      <c r="AO20" s="340"/>
      <c r="AP20" s="340"/>
      <c r="AQ20" s="340"/>
      <c r="AR20" s="340"/>
      <c r="AS20" s="340"/>
      <c r="AT20" s="340"/>
      <c r="AU20" s="337" t="str">
        <f>IF(AL20="","","円")</f>
        <v/>
      </c>
      <c r="AV20" s="337"/>
      <c r="AW20" s="338"/>
      <c r="BA20" s="107" t="b">
        <v>0</v>
      </c>
      <c r="BB20" s="107"/>
    </row>
    <row r="21" spans="1:57" s="4" customFormat="1" ht="30" customHeight="1" x14ac:dyDescent="0.15">
      <c r="A21" s="334"/>
      <c r="B21" s="280"/>
      <c r="C21" s="280"/>
      <c r="D21" s="280"/>
      <c r="E21" s="280"/>
      <c r="F21" s="280"/>
      <c r="G21" s="280"/>
      <c r="H21" s="280"/>
      <c r="I21" s="280"/>
      <c r="J21" s="280"/>
      <c r="K21" s="280"/>
      <c r="L21" s="280"/>
      <c r="M21" s="280"/>
      <c r="N21" s="280"/>
      <c r="O21" s="344"/>
      <c r="P21" s="97"/>
      <c r="Q21" s="341" t="s">
        <v>688</v>
      </c>
      <c r="R21" s="341"/>
      <c r="S21" s="341"/>
      <c r="T21" s="341"/>
      <c r="U21" s="341"/>
      <c r="V21" s="341"/>
      <c r="W21" s="341"/>
      <c r="X21" s="341"/>
      <c r="Y21" s="341"/>
      <c r="Z21" s="341"/>
      <c r="AA21" s="341"/>
      <c r="AB21" s="341"/>
      <c r="AC21" s="341"/>
      <c r="AD21" s="341"/>
      <c r="AE21" s="341"/>
      <c r="AF21" s="341"/>
      <c r="AG21" s="341"/>
      <c r="AH21" s="341"/>
      <c r="AI21" s="341"/>
      <c r="AJ21" s="341"/>
      <c r="AK21" s="342"/>
      <c r="AL21" s="339"/>
      <c r="AM21" s="340"/>
      <c r="AN21" s="340"/>
      <c r="AO21" s="340"/>
      <c r="AP21" s="340"/>
      <c r="AQ21" s="340"/>
      <c r="AR21" s="340"/>
      <c r="AS21" s="340"/>
      <c r="AT21" s="340"/>
      <c r="AU21" s="337" t="str">
        <f>IF(AL21="","","円")</f>
        <v/>
      </c>
      <c r="AV21" s="337"/>
      <c r="AW21" s="338"/>
      <c r="BA21" s="107"/>
      <c r="BB21" s="107"/>
    </row>
    <row r="22" spans="1:57" s="4" customFormat="1" ht="24.95" customHeight="1" x14ac:dyDescent="0.15">
      <c r="A22" s="130"/>
      <c r="B22" s="280"/>
      <c r="C22" s="280"/>
      <c r="D22" s="280"/>
      <c r="E22" s="280"/>
      <c r="F22" s="280"/>
      <c r="G22" s="280"/>
      <c r="H22" s="280"/>
      <c r="I22" s="280"/>
      <c r="J22" s="280"/>
      <c r="K22" s="280"/>
      <c r="L22" s="280"/>
      <c r="M22" s="280"/>
      <c r="N22" s="280"/>
      <c r="O22" s="127"/>
      <c r="P22" s="99"/>
      <c r="Q22" s="316" t="s">
        <v>254</v>
      </c>
      <c r="R22" s="316"/>
      <c r="S22" s="316"/>
      <c r="T22" s="316"/>
      <c r="U22" s="316"/>
      <c r="V22" s="316"/>
      <c r="W22" s="316"/>
      <c r="X22" s="316"/>
      <c r="Y22" s="316"/>
      <c r="Z22" s="316"/>
      <c r="AA22" s="316"/>
      <c r="AB22" s="316"/>
      <c r="AC22" s="316"/>
      <c r="AD22" s="316"/>
      <c r="AE22" s="316"/>
      <c r="AF22" s="316"/>
      <c r="AG22" s="316"/>
      <c r="AH22" s="316"/>
      <c r="AI22" s="316"/>
      <c r="AJ22" s="314"/>
      <c r="AK22" s="315"/>
      <c r="AL22" s="277" t="s">
        <v>257</v>
      </c>
      <c r="AM22" s="275"/>
      <c r="AN22" s="275"/>
      <c r="AO22" s="275"/>
      <c r="AP22" s="275"/>
      <c r="AQ22" s="275"/>
      <c r="AR22" s="275" t="s">
        <v>256</v>
      </c>
      <c r="AS22" s="275"/>
      <c r="AT22" s="275"/>
      <c r="AU22" s="275"/>
      <c r="AV22" s="275"/>
      <c r="AW22" s="276"/>
      <c r="BA22" s="107" t="b">
        <v>0</v>
      </c>
      <c r="BB22" s="107" t="b">
        <v>0</v>
      </c>
      <c r="BE22" s="126" t="b">
        <v>0</v>
      </c>
    </row>
    <row r="23" spans="1:57" s="4" customFormat="1" ht="24.95" customHeight="1" x14ac:dyDescent="0.15">
      <c r="A23" s="131"/>
      <c r="B23" s="293"/>
      <c r="C23" s="293"/>
      <c r="D23" s="293"/>
      <c r="E23" s="293"/>
      <c r="F23" s="293"/>
      <c r="G23" s="293"/>
      <c r="H23" s="293"/>
      <c r="I23" s="293"/>
      <c r="J23" s="293"/>
      <c r="K23" s="293"/>
      <c r="L23" s="293"/>
      <c r="M23" s="293"/>
      <c r="N23" s="293"/>
      <c r="O23" s="128"/>
      <c r="P23" s="98"/>
      <c r="Q23" s="294" t="s">
        <v>255</v>
      </c>
      <c r="R23" s="294"/>
      <c r="S23" s="294"/>
      <c r="T23" s="294"/>
      <c r="U23" s="294"/>
      <c r="V23" s="294"/>
      <c r="W23" s="294"/>
      <c r="X23" s="294"/>
      <c r="Y23" s="294"/>
      <c r="Z23" s="294"/>
      <c r="AA23" s="294"/>
      <c r="AB23" s="294"/>
      <c r="AC23" s="294"/>
      <c r="AD23" s="294"/>
      <c r="AE23" s="294"/>
      <c r="AF23" s="294"/>
      <c r="AG23" s="294"/>
      <c r="AH23" s="294"/>
      <c r="AI23" s="294"/>
      <c r="AJ23" s="294"/>
      <c r="AK23" s="295"/>
      <c r="AL23" s="278" t="s">
        <v>257</v>
      </c>
      <c r="AM23" s="279"/>
      <c r="AN23" s="279"/>
      <c r="AO23" s="279"/>
      <c r="AP23" s="279"/>
      <c r="AQ23" s="279"/>
      <c r="AR23" s="477" t="s">
        <v>256</v>
      </c>
      <c r="AS23" s="477"/>
      <c r="AT23" s="477"/>
      <c r="AU23" s="477"/>
      <c r="AV23" s="477"/>
      <c r="AW23" s="478"/>
      <c r="BA23" s="107" t="b">
        <v>0</v>
      </c>
      <c r="BB23" s="107" t="b">
        <v>0</v>
      </c>
      <c r="BE23" s="126" t="b">
        <v>0</v>
      </c>
    </row>
    <row r="24" spans="1:57" ht="30" customHeight="1" x14ac:dyDescent="0.15">
      <c r="A24" s="16"/>
      <c r="B24" s="336" t="s">
        <v>13</v>
      </c>
      <c r="C24" s="336"/>
      <c r="D24" s="336"/>
      <c r="E24" s="336"/>
      <c r="F24" s="336"/>
      <c r="G24" s="336"/>
      <c r="H24" s="336"/>
      <c r="I24" s="336"/>
      <c r="J24" s="336"/>
      <c r="K24" s="336"/>
      <c r="L24" s="336"/>
      <c r="M24" s="336"/>
      <c r="N24" s="336"/>
      <c r="O24" s="17"/>
      <c r="P24" s="285"/>
      <c r="Q24" s="281"/>
      <c r="R24" s="281"/>
      <c r="S24" s="281"/>
      <c r="T24" s="281"/>
      <c r="U24" s="281"/>
      <c r="V24" s="281"/>
      <c r="W24" s="281"/>
      <c r="X24" s="281" t="str">
        <f ca="1">交付申請書!$AF$4</f>
        <v>令和</v>
      </c>
      <c r="Y24" s="281"/>
      <c r="Z24" s="281"/>
      <c r="AA24" s="284"/>
      <c r="AB24" s="284"/>
      <c r="AC24" s="284"/>
      <c r="AD24" s="281" t="s">
        <v>14</v>
      </c>
      <c r="AE24" s="281"/>
      <c r="AF24" s="284"/>
      <c r="AG24" s="284"/>
      <c r="AH24" s="284"/>
      <c r="AI24" s="281" t="s">
        <v>15</v>
      </c>
      <c r="AJ24" s="281"/>
      <c r="AK24" s="284"/>
      <c r="AL24" s="284"/>
      <c r="AM24" s="284"/>
      <c r="AN24" s="281" t="s">
        <v>16</v>
      </c>
      <c r="AO24" s="281"/>
      <c r="AP24" s="282"/>
      <c r="AQ24" s="282"/>
      <c r="AR24" s="282"/>
      <c r="AS24" s="282"/>
      <c r="AT24" s="282"/>
      <c r="AU24" s="282"/>
      <c r="AV24" s="282"/>
      <c r="AW24" s="283"/>
    </row>
    <row r="25" spans="1:57" ht="30" customHeight="1" x14ac:dyDescent="0.15">
      <c r="A25" s="16"/>
      <c r="B25" s="336" t="s">
        <v>17</v>
      </c>
      <c r="C25" s="336"/>
      <c r="D25" s="336"/>
      <c r="E25" s="336"/>
      <c r="F25" s="336"/>
      <c r="G25" s="336"/>
      <c r="H25" s="336"/>
      <c r="I25" s="336"/>
      <c r="J25" s="336"/>
      <c r="K25" s="336"/>
      <c r="L25" s="336"/>
      <c r="M25" s="336"/>
      <c r="N25" s="336"/>
      <c r="O25" s="17"/>
      <c r="P25" s="285"/>
      <c r="Q25" s="281"/>
      <c r="R25" s="281"/>
      <c r="S25" s="281"/>
      <c r="T25" s="281"/>
      <c r="U25" s="281"/>
      <c r="V25" s="281"/>
      <c r="W25" s="281"/>
      <c r="X25" s="281" t="str">
        <f ca="1">交付申請書!$AF$4</f>
        <v>令和</v>
      </c>
      <c r="Y25" s="281"/>
      <c r="Z25" s="281"/>
      <c r="AA25" s="284"/>
      <c r="AB25" s="284"/>
      <c r="AC25" s="284"/>
      <c r="AD25" s="281" t="s">
        <v>14</v>
      </c>
      <c r="AE25" s="281"/>
      <c r="AF25" s="284"/>
      <c r="AG25" s="284"/>
      <c r="AH25" s="284"/>
      <c r="AI25" s="281" t="s">
        <v>15</v>
      </c>
      <c r="AJ25" s="281"/>
      <c r="AK25" s="284"/>
      <c r="AL25" s="284"/>
      <c r="AM25" s="284"/>
      <c r="AN25" s="281" t="s">
        <v>16</v>
      </c>
      <c r="AO25" s="281"/>
      <c r="AP25" s="282"/>
      <c r="AQ25" s="282"/>
      <c r="AR25" s="282"/>
      <c r="AS25" s="282"/>
      <c r="AT25" s="282"/>
      <c r="AU25" s="282"/>
      <c r="AV25" s="282"/>
      <c r="AW25" s="283"/>
    </row>
    <row r="26" spans="1:57" ht="30" customHeight="1" x14ac:dyDescent="0.15">
      <c r="A26" s="16"/>
      <c r="B26" s="336" t="s">
        <v>43</v>
      </c>
      <c r="C26" s="336"/>
      <c r="D26" s="336"/>
      <c r="E26" s="336"/>
      <c r="F26" s="336"/>
      <c r="G26" s="336"/>
      <c r="H26" s="336"/>
      <c r="I26" s="336"/>
      <c r="J26" s="336"/>
      <c r="K26" s="336"/>
      <c r="L26" s="336"/>
      <c r="M26" s="336"/>
      <c r="N26" s="336"/>
      <c r="O26" s="17"/>
      <c r="P26" s="285"/>
      <c r="Q26" s="281"/>
      <c r="R26" s="281"/>
      <c r="S26" s="281"/>
      <c r="T26" s="281"/>
      <c r="U26" s="281"/>
      <c r="V26" s="281"/>
      <c r="W26" s="281"/>
      <c r="X26" s="281" t="str">
        <f ca="1">交付申請書!$AF$4</f>
        <v>令和</v>
      </c>
      <c r="Y26" s="281"/>
      <c r="Z26" s="281"/>
      <c r="AA26" s="284"/>
      <c r="AB26" s="284"/>
      <c r="AC26" s="284"/>
      <c r="AD26" s="281" t="s">
        <v>14</v>
      </c>
      <c r="AE26" s="281"/>
      <c r="AF26" s="284"/>
      <c r="AG26" s="284"/>
      <c r="AH26" s="284"/>
      <c r="AI26" s="281" t="s">
        <v>15</v>
      </c>
      <c r="AJ26" s="281"/>
      <c r="AK26" s="284"/>
      <c r="AL26" s="284"/>
      <c r="AM26" s="284"/>
      <c r="AN26" s="281" t="s">
        <v>16</v>
      </c>
      <c r="AO26" s="281"/>
      <c r="AP26" s="282"/>
      <c r="AQ26" s="282"/>
      <c r="AR26" s="282"/>
      <c r="AS26" s="282"/>
      <c r="AT26" s="282"/>
      <c r="AU26" s="282"/>
      <c r="AV26" s="282"/>
      <c r="AW26" s="283"/>
    </row>
    <row r="27" spans="1:57" ht="9.9499999999999993" customHeight="1" x14ac:dyDescent="0.15">
      <c r="A27" s="7"/>
      <c r="B27" s="8"/>
      <c r="C27" s="8"/>
      <c r="D27" s="8"/>
      <c r="E27" s="8"/>
      <c r="F27" s="8"/>
      <c r="G27" s="8"/>
      <c r="H27" s="8"/>
      <c r="I27" s="8"/>
      <c r="J27" s="8"/>
      <c r="K27" s="8"/>
      <c r="L27" s="8"/>
      <c r="M27" s="8"/>
      <c r="N27" s="8"/>
      <c r="O27" s="9"/>
      <c r="P27" s="81"/>
      <c r="Q27" s="82"/>
      <c r="R27" s="82"/>
      <c r="S27" s="82"/>
      <c r="T27" s="82"/>
      <c r="U27" s="82"/>
      <c r="V27" s="82"/>
      <c r="W27" s="83"/>
      <c r="X27" s="83"/>
      <c r="Y27" s="83"/>
      <c r="Z27" s="82"/>
      <c r="AA27" s="82"/>
      <c r="AB27" s="83"/>
      <c r="AC27" s="83"/>
      <c r="AD27" s="83"/>
      <c r="AE27" s="82"/>
      <c r="AF27" s="82"/>
      <c r="AG27" s="83"/>
      <c r="AH27" s="83"/>
      <c r="AI27" s="83"/>
      <c r="AJ27" s="82"/>
      <c r="AK27" s="82"/>
      <c r="AL27" s="82"/>
      <c r="AM27" s="82"/>
      <c r="AN27" s="82"/>
      <c r="AO27" s="82"/>
      <c r="AP27" s="82"/>
      <c r="AQ27" s="82"/>
      <c r="AR27" s="82"/>
      <c r="AS27" s="82"/>
      <c r="AT27" s="82"/>
      <c r="AU27" s="82"/>
      <c r="AV27" s="82"/>
      <c r="AW27" s="84"/>
    </row>
    <row r="28" spans="1:57" ht="18" customHeight="1" x14ac:dyDescent="0.15">
      <c r="A28" s="10"/>
      <c r="B28" s="280" t="s">
        <v>18</v>
      </c>
      <c r="C28" s="280"/>
      <c r="D28" s="280"/>
      <c r="E28" s="280"/>
      <c r="F28" s="280"/>
      <c r="G28" s="280"/>
      <c r="H28" s="280"/>
      <c r="I28" s="280"/>
      <c r="J28" s="280"/>
      <c r="K28" s="280"/>
      <c r="L28" s="280"/>
      <c r="M28" s="280"/>
      <c r="N28" s="280"/>
      <c r="O28" s="11"/>
      <c r="P28" s="85"/>
      <c r="Q28" s="264" t="s">
        <v>203</v>
      </c>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5"/>
    </row>
    <row r="29" spans="1:57" ht="18" customHeight="1" x14ac:dyDescent="0.15">
      <c r="A29" s="10"/>
      <c r="B29" s="12"/>
      <c r="C29" s="12"/>
      <c r="D29" s="12"/>
      <c r="E29" s="12"/>
      <c r="F29" s="12"/>
      <c r="G29" s="12"/>
      <c r="H29" s="12"/>
      <c r="I29" s="12"/>
      <c r="J29" s="12"/>
      <c r="K29" s="12"/>
      <c r="L29" s="12"/>
      <c r="M29" s="12"/>
      <c r="N29" s="12"/>
      <c r="O29" s="11"/>
      <c r="P29" s="85"/>
      <c r="Q29" s="264" t="s">
        <v>204</v>
      </c>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5"/>
    </row>
    <row r="30" spans="1:57" ht="18" customHeight="1" x14ac:dyDescent="0.15">
      <c r="A30" s="10"/>
      <c r="B30" s="12"/>
      <c r="C30" s="12"/>
      <c r="D30" s="12"/>
      <c r="E30" s="12"/>
      <c r="F30" s="12"/>
      <c r="G30" s="12"/>
      <c r="H30" s="12"/>
      <c r="I30" s="12"/>
      <c r="J30" s="12"/>
      <c r="K30" s="12"/>
      <c r="L30" s="12"/>
      <c r="M30" s="12"/>
      <c r="N30" s="12"/>
      <c r="O30" s="11"/>
      <c r="P30" s="85"/>
      <c r="Q30" s="264" t="s">
        <v>202</v>
      </c>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5"/>
    </row>
    <row r="31" spans="1:57" ht="18" customHeight="1" x14ac:dyDescent="0.15">
      <c r="A31" s="10"/>
      <c r="B31" s="12"/>
      <c r="C31" s="12"/>
      <c r="D31" s="12"/>
      <c r="E31" s="12"/>
      <c r="F31" s="12"/>
      <c r="G31" s="12"/>
      <c r="H31" s="12"/>
      <c r="I31" s="12"/>
      <c r="J31" s="12"/>
      <c r="K31" s="12"/>
      <c r="L31" s="12"/>
      <c r="M31" s="12"/>
      <c r="N31" s="12"/>
      <c r="O31" s="11"/>
      <c r="P31" s="85"/>
      <c r="Q31" s="264" t="s">
        <v>253</v>
      </c>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5"/>
    </row>
    <row r="32" spans="1:57" ht="18" customHeight="1" x14ac:dyDescent="0.15">
      <c r="A32" s="10"/>
      <c r="B32" s="12"/>
      <c r="C32" s="12"/>
      <c r="D32" s="12"/>
      <c r="E32" s="12"/>
      <c r="F32" s="12"/>
      <c r="G32" s="12"/>
      <c r="H32" s="12"/>
      <c r="I32" s="12"/>
      <c r="J32" s="12"/>
      <c r="K32" s="12"/>
      <c r="L32" s="12"/>
      <c r="M32" s="12"/>
      <c r="N32" s="12"/>
      <c r="O32" s="11"/>
      <c r="P32" s="85"/>
      <c r="Q32" s="264" t="s">
        <v>252</v>
      </c>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5"/>
    </row>
    <row r="33" spans="1:49" ht="18" customHeight="1" x14ac:dyDescent="0.15">
      <c r="A33" s="10"/>
      <c r="B33" s="12"/>
      <c r="C33" s="12"/>
      <c r="D33" s="12"/>
      <c r="E33" s="12"/>
      <c r="F33" s="12"/>
      <c r="G33" s="12"/>
      <c r="H33" s="12"/>
      <c r="I33" s="12"/>
      <c r="J33" s="12"/>
      <c r="K33" s="12"/>
      <c r="L33" s="12"/>
      <c r="M33" s="12"/>
      <c r="N33" s="12"/>
      <c r="O33" s="11"/>
      <c r="P33" s="85"/>
      <c r="Q33" s="264" t="s">
        <v>178</v>
      </c>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5"/>
    </row>
    <row r="34" spans="1:49" ht="18" customHeight="1" x14ac:dyDescent="0.15">
      <c r="A34" s="10"/>
      <c r="B34" s="12"/>
      <c r="C34" s="12"/>
      <c r="D34" s="12"/>
      <c r="E34" s="12"/>
      <c r="F34" s="12"/>
      <c r="G34" s="12"/>
      <c r="H34" s="12"/>
      <c r="I34" s="12"/>
      <c r="J34" s="12"/>
      <c r="K34" s="12"/>
      <c r="L34" s="12"/>
      <c r="M34" s="12"/>
      <c r="N34" s="12"/>
      <c r="O34" s="11"/>
      <c r="P34" s="85"/>
      <c r="Q34" s="264" t="s">
        <v>179</v>
      </c>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5"/>
    </row>
    <row r="35" spans="1:49" ht="18" customHeight="1" x14ac:dyDescent="0.15">
      <c r="A35" s="10"/>
      <c r="B35" s="12"/>
      <c r="C35" s="12"/>
      <c r="D35" s="12"/>
      <c r="E35" s="12"/>
      <c r="F35" s="12"/>
      <c r="G35" s="12"/>
      <c r="H35" s="12"/>
      <c r="I35" s="12"/>
      <c r="J35" s="12"/>
      <c r="K35" s="12"/>
      <c r="L35" s="12"/>
      <c r="M35" s="12"/>
      <c r="N35" s="12"/>
      <c r="O35" s="11"/>
      <c r="P35" s="85"/>
      <c r="Q35" s="264" t="s">
        <v>180</v>
      </c>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5"/>
    </row>
    <row r="36" spans="1:49" ht="18" customHeight="1" x14ac:dyDescent="0.15">
      <c r="A36" s="10"/>
      <c r="B36" s="12"/>
      <c r="C36" s="12"/>
      <c r="D36" s="12"/>
      <c r="E36" s="12"/>
      <c r="F36" s="12"/>
      <c r="G36" s="12"/>
      <c r="H36" s="12"/>
      <c r="I36" s="12"/>
      <c r="J36" s="12"/>
      <c r="K36" s="12"/>
      <c r="L36" s="12"/>
      <c r="M36" s="12"/>
      <c r="N36" s="12"/>
      <c r="O36" s="11"/>
      <c r="P36" s="85"/>
      <c r="Q36" s="264" t="s">
        <v>181</v>
      </c>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5"/>
    </row>
    <row r="37" spans="1:49" ht="18" customHeight="1" x14ac:dyDescent="0.15">
      <c r="A37" s="10"/>
      <c r="B37" s="12"/>
      <c r="C37" s="12"/>
      <c r="D37" s="12"/>
      <c r="E37" s="12"/>
      <c r="F37" s="12"/>
      <c r="G37" s="12"/>
      <c r="H37" s="12"/>
      <c r="I37" s="12"/>
      <c r="J37" s="12"/>
      <c r="K37" s="12"/>
      <c r="L37" s="12"/>
      <c r="M37" s="12"/>
      <c r="N37" s="12"/>
      <c r="O37" s="11"/>
      <c r="P37" s="85"/>
      <c r="Q37" s="264" t="s">
        <v>182</v>
      </c>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5"/>
    </row>
    <row r="38" spans="1:49" ht="18" customHeight="1" x14ac:dyDescent="0.15">
      <c r="A38" s="10"/>
      <c r="B38" s="12"/>
      <c r="C38" s="12"/>
      <c r="D38" s="12"/>
      <c r="E38" s="12"/>
      <c r="F38" s="12"/>
      <c r="G38" s="12"/>
      <c r="H38" s="12"/>
      <c r="I38" s="12"/>
      <c r="J38" s="12"/>
      <c r="K38" s="12"/>
      <c r="L38" s="12"/>
      <c r="M38" s="12"/>
      <c r="N38" s="12"/>
      <c r="O38" s="11"/>
      <c r="P38" s="85"/>
      <c r="Q38" s="264" t="s">
        <v>183</v>
      </c>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5"/>
    </row>
    <row r="39" spans="1:49" ht="18" customHeight="1" x14ac:dyDescent="0.15">
      <c r="A39" s="10"/>
      <c r="B39" s="12"/>
      <c r="C39" s="12"/>
      <c r="D39" s="12"/>
      <c r="E39" s="12"/>
      <c r="F39" s="12"/>
      <c r="G39" s="12"/>
      <c r="H39" s="12"/>
      <c r="I39" s="12"/>
      <c r="J39" s="12"/>
      <c r="K39" s="12"/>
      <c r="L39" s="12"/>
      <c r="M39" s="12"/>
      <c r="N39" s="12"/>
      <c r="O39" s="11"/>
      <c r="P39" s="85"/>
      <c r="Q39" s="264" t="s">
        <v>176</v>
      </c>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5"/>
    </row>
    <row r="40" spans="1:49" ht="18" customHeight="1" x14ac:dyDescent="0.15">
      <c r="A40" s="10"/>
      <c r="B40" s="12"/>
      <c r="C40" s="12"/>
      <c r="D40" s="12"/>
      <c r="E40" s="12"/>
      <c r="F40" s="12"/>
      <c r="G40" s="12"/>
      <c r="H40" s="12"/>
      <c r="I40" s="12"/>
      <c r="J40" s="12"/>
      <c r="K40" s="12"/>
      <c r="L40" s="12"/>
      <c r="M40" s="12"/>
      <c r="N40" s="12"/>
      <c r="O40" s="11"/>
      <c r="P40" s="85"/>
      <c r="Q40" s="264" t="s">
        <v>184</v>
      </c>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5"/>
    </row>
    <row r="41" spans="1:49" ht="18" customHeight="1" x14ac:dyDescent="0.15">
      <c r="A41" s="10"/>
      <c r="B41" s="12"/>
      <c r="C41" s="12"/>
      <c r="D41" s="12"/>
      <c r="E41" s="12"/>
      <c r="F41" s="12"/>
      <c r="G41" s="12"/>
      <c r="H41" s="12"/>
      <c r="I41" s="12"/>
      <c r="J41" s="12"/>
      <c r="K41" s="12"/>
      <c r="L41" s="12"/>
      <c r="M41" s="12"/>
      <c r="N41" s="12"/>
      <c r="O41" s="11"/>
      <c r="P41" s="85"/>
      <c r="Q41" s="264" t="s">
        <v>185</v>
      </c>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5"/>
    </row>
    <row r="42" spans="1:49" ht="18" customHeight="1" x14ac:dyDescent="0.15">
      <c r="A42" s="10"/>
      <c r="B42" s="12"/>
      <c r="C42" s="12"/>
      <c r="D42" s="12"/>
      <c r="E42" s="12"/>
      <c r="F42" s="12"/>
      <c r="G42" s="12"/>
      <c r="H42" s="12"/>
      <c r="I42" s="12"/>
      <c r="J42" s="12"/>
      <c r="K42" s="12"/>
      <c r="L42" s="12"/>
      <c r="M42" s="12"/>
      <c r="N42" s="12"/>
      <c r="O42" s="11"/>
      <c r="P42" s="85"/>
      <c r="Q42" s="264" t="s">
        <v>205</v>
      </c>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5"/>
    </row>
    <row r="43" spans="1:49" ht="9.9499999999999993" customHeight="1" x14ac:dyDescent="0.15">
      <c r="A43" s="13"/>
      <c r="B43" s="15"/>
      <c r="C43" s="15"/>
      <c r="D43" s="15"/>
      <c r="E43" s="15"/>
      <c r="F43" s="15"/>
      <c r="G43" s="15"/>
      <c r="H43" s="15"/>
      <c r="I43" s="15"/>
      <c r="J43" s="15"/>
      <c r="K43" s="15"/>
      <c r="L43" s="15"/>
      <c r="M43" s="15"/>
      <c r="N43" s="15"/>
      <c r="O43" s="14"/>
      <c r="P43" s="86"/>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4"/>
    </row>
    <row r="44" spans="1:49" ht="20.100000000000001" hidden="1" customHeight="1" x14ac:dyDescent="0.15"/>
    <row r="45" spans="1:49" ht="20.100000000000001" hidden="1" customHeight="1" x14ac:dyDescent="0.15"/>
    <row r="46" spans="1:49" ht="20.100000000000001" hidden="1" customHeight="1" x14ac:dyDescent="0.15"/>
    <row r="47" spans="1:49" ht="20.100000000000001" hidden="1" customHeight="1" x14ac:dyDescent="0.15"/>
    <row r="48" spans="1:49" ht="20.100000000000001" hidden="1" customHeight="1" x14ac:dyDescent="0.15"/>
    <row r="49" ht="20.100000000000001" hidden="1" customHeight="1" x14ac:dyDescent="0.15"/>
    <row r="50" ht="20.100000000000001" hidden="1" customHeight="1" x14ac:dyDescent="0.15"/>
    <row r="51" ht="20.100000000000001" hidden="1" customHeight="1" x14ac:dyDescent="0.15"/>
    <row r="52" ht="20.100000000000001"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row r="64" ht="20.100000000000001" hidden="1" customHeight="1" x14ac:dyDescent="0.15"/>
    <row r="65" ht="20.100000000000001" hidden="1" customHeight="1" x14ac:dyDescent="0.15"/>
    <row r="66" ht="20.100000000000001" hidden="1" customHeight="1" x14ac:dyDescent="0.15"/>
    <row r="67" ht="20.100000000000001" hidden="1" customHeight="1" x14ac:dyDescent="0.15"/>
    <row r="68" ht="20.100000000000001" hidden="1" customHeight="1" x14ac:dyDescent="0.15"/>
    <row r="69" ht="20.100000000000001" hidden="1" customHeight="1" x14ac:dyDescent="0.15"/>
    <row r="70" ht="20.100000000000001" hidden="1" customHeight="1" x14ac:dyDescent="0.15"/>
    <row r="71" ht="20.100000000000001" hidden="1" customHeight="1" x14ac:dyDescent="0.15"/>
    <row r="72" ht="20.100000000000001" hidden="1" customHeight="1" x14ac:dyDescent="0.15"/>
    <row r="73" ht="20.100000000000001" hidden="1" customHeight="1" x14ac:dyDescent="0.15"/>
  </sheetData>
  <sheetProtection sheet="1" objects="1" scenarios="1" selectLockedCells="1"/>
  <mergeCells count="112">
    <mergeCell ref="AD1:AH1"/>
    <mergeCell ref="AI1:AR1"/>
    <mergeCell ref="AS1:AU1"/>
    <mergeCell ref="AV1:AY1"/>
    <mergeCell ref="AD2:AH2"/>
    <mergeCell ref="AI2:AZ2"/>
    <mergeCell ref="A3:AW3"/>
    <mergeCell ref="AI4:AK4"/>
    <mergeCell ref="AL4:AM4"/>
    <mergeCell ref="AV4:AW4"/>
    <mergeCell ref="AF4:AH4"/>
    <mergeCell ref="AN4:AP4"/>
    <mergeCell ref="AQ4:AR4"/>
    <mergeCell ref="AS4:AU4"/>
    <mergeCell ref="P17:AM17"/>
    <mergeCell ref="AN17:AO17"/>
    <mergeCell ref="AP17:AW17"/>
    <mergeCell ref="Q21:AK21"/>
    <mergeCell ref="AL21:AT21"/>
    <mergeCell ref="Q22:AI22"/>
    <mergeCell ref="AJ22:AK22"/>
    <mergeCell ref="AL22:AQ22"/>
    <mergeCell ref="AR22:AW22"/>
    <mergeCell ref="AU20:AW20"/>
    <mergeCell ref="AU21:AW21"/>
    <mergeCell ref="Q20:AK20"/>
    <mergeCell ref="A6:G6"/>
    <mergeCell ref="H6:Q6"/>
    <mergeCell ref="P8:V8"/>
    <mergeCell ref="Q9:Z9"/>
    <mergeCell ref="AB9:AU9"/>
    <mergeCell ref="A14:AW14"/>
    <mergeCell ref="A15:A16"/>
    <mergeCell ref="B15:N16"/>
    <mergeCell ref="O15:O16"/>
    <mergeCell ref="P15:AA15"/>
    <mergeCell ref="AB15:AM15"/>
    <mergeCell ref="AN15:AW15"/>
    <mergeCell ref="P16:AA16"/>
    <mergeCell ref="AB16:AM16"/>
    <mergeCell ref="AN16:AW16"/>
    <mergeCell ref="R6:T6"/>
    <mergeCell ref="Q10:Z11"/>
    <mergeCell ref="AB10:AF10"/>
    <mergeCell ref="AG10:AU10"/>
    <mergeCell ref="AB11:AU11"/>
    <mergeCell ref="AV11:AW11"/>
    <mergeCell ref="AF24:AH24"/>
    <mergeCell ref="AI24:AJ24"/>
    <mergeCell ref="AK24:AM24"/>
    <mergeCell ref="AN24:AO24"/>
    <mergeCell ref="A19:A21"/>
    <mergeCell ref="O19:O21"/>
    <mergeCell ref="P19:S19"/>
    <mergeCell ref="T19:AK19"/>
    <mergeCell ref="AL19:AT19"/>
    <mergeCell ref="AP24:AW24"/>
    <mergeCell ref="B24:N24"/>
    <mergeCell ref="P24:W24"/>
    <mergeCell ref="X24:Z24"/>
    <mergeCell ref="AA24:AC24"/>
    <mergeCell ref="AD24:AE24"/>
    <mergeCell ref="AU19:AW19"/>
    <mergeCell ref="AL20:AT20"/>
    <mergeCell ref="Q23:AK23"/>
    <mergeCell ref="AL23:AQ23"/>
    <mergeCell ref="AR23:AW23"/>
    <mergeCell ref="B19:N23"/>
    <mergeCell ref="AN26:AO26"/>
    <mergeCell ref="AP26:AW26"/>
    <mergeCell ref="B25:N25"/>
    <mergeCell ref="P25:W25"/>
    <mergeCell ref="X25:Z25"/>
    <mergeCell ref="AA25:AC25"/>
    <mergeCell ref="AD25:AE25"/>
    <mergeCell ref="AF25:AH25"/>
    <mergeCell ref="B28:N28"/>
    <mergeCell ref="Q28:AW28"/>
    <mergeCell ref="AI25:AJ25"/>
    <mergeCell ref="AK25:AM25"/>
    <mergeCell ref="AN25:AO25"/>
    <mergeCell ref="AP25:AW25"/>
    <mergeCell ref="B26:N26"/>
    <mergeCell ref="P26:W26"/>
    <mergeCell ref="X26:Z26"/>
    <mergeCell ref="AA26:AC26"/>
    <mergeCell ref="AD26:AE26"/>
    <mergeCell ref="AF26:AH26"/>
    <mergeCell ref="Q41:AW41"/>
    <mergeCell ref="Q42:AW42"/>
    <mergeCell ref="Q35:AW35"/>
    <mergeCell ref="Q36:AW36"/>
    <mergeCell ref="Q37:AW37"/>
    <mergeCell ref="Q38:AW38"/>
    <mergeCell ref="Q39:AW39"/>
    <mergeCell ref="Q40:AW40"/>
    <mergeCell ref="A13:AW13"/>
    <mergeCell ref="P18:Q18"/>
    <mergeCell ref="Z18:AM18"/>
    <mergeCell ref="AN18:AO18"/>
    <mergeCell ref="AP18:AW18"/>
    <mergeCell ref="B17:N18"/>
    <mergeCell ref="A17:A18"/>
    <mergeCell ref="O17:O18"/>
    <mergeCell ref="Q29:AW29"/>
    <mergeCell ref="Q30:AW30"/>
    <mergeCell ref="Q31:AW31"/>
    <mergeCell ref="Q32:AW32"/>
    <mergeCell ref="Q33:AW33"/>
    <mergeCell ref="Q34:AW34"/>
    <mergeCell ref="AI26:AJ26"/>
    <mergeCell ref="AK26:AM26"/>
  </mergeCells>
  <phoneticPr fontId="6"/>
  <dataValidations count="7">
    <dataValidation type="list" imeMode="disabled" allowBlank="1" showInputMessage="1" showErrorMessage="1" sqref="P19:S19">
      <formula1>人槽</formula1>
    </dataValidation>
    <dataValidation imeMode="hiragana" allowBlank="1" showInputMessage="1" showErrorMessage="1" sqref="AI1:AR1 AV1:AY1 AI2:AZ2 H6:Q6 AB9:AU9 AB11:AU11 P16:AW16"/>
    <dataValidation imeMode="disabled" allowBlank="1" showInputMessage="1" showErrorMessage="1" sqref="AI4:AK4 AN4:AP4 AS4:AU4 P17:AM17 R18:AM18 AL19:AT19 AA24:AC26 AK24:AM26 AF24:AH26"/>
    <dataValidation imeMode="fullKatakana" allowBlank="1" showInputMessage="1" showErrorMessage="1" sqref="AG10:AU10"/>
    <dataValidation type="whole" imeMode="disabled" allowBlank="1" showInputMessage="1" showErrorMessage="1" sqref="AL20:AT20">
      <formula1>1</formula1>
      <formula2>90000</formula2>
    </dataValidation>
    <dataValidation type="whole" imeMode="disabled" allowBlank="1" showInputMessage="1" showErrorMessage="1" sqref="AL21:AT21">
      <formula1>1</formula1>
      <formula2>300000</formula2>
    </dataValidation>
    <dataValidation imeMode="on" allowBlank="1" showInputMessage="1" showErrorMessage="1" sqref="AL23:AQ23 AL22 AR22:AR23"/>
  </dataValidations>
  <pageMargins left="0.98425196850393704" right="0.19685039370078741" top="0.39370078740157483" bottom="0.19685039370078741" header="0" footer="0"/>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89" r:id="rId4" name="Check Box 21">
              <controlPr defaultSize="0" autoFill="0" autoLine="0" autoPict="0" altText="">
                <anchor moveWithCells="1">
                  <from>
                    <xdr:col>43</xdr:col>
                    <xdr:colOff>123825</xdr:colOff>
                    <xdr:row>21</xdr:row>
                    <xdr:rowOff>19050</xdr:rowOff>
                  </from>
                  <to>
                    <xdr:col>46</xdr:col>
                    <xdr:colOff>0</xdr:colOff>
                    <xdr:row>21</xdr:row>
                    <xdr:rowOff>304800</xdr:rowOff>
                  </to>
                </anchor>
              </controlPr>
            </control>
          </mc:Choice>
        </mc:AlternateContent>
        <mc:AlternateContent xmlns:mc="http://schemas.openxmlformats.org/markup-compatibility/2006">
          <mc:Choice Requires="x14">
            <control shapeId="32790" r:id="rId5" name="Check Box 22">
              <controlPr defaultSize="0" autoFill="0" autoLine="0" autoPict="0" altText="_x000a_">
                <anchor moveWithCells="1">
                  <from>
                    <xdr:col>43</xdr:col>
                    <xdr:colOff>123825</xdr:colOff>
                    <xdr:row>22</xdr:row>
                    <xdr:rowOff>19050</xdr:rowOff>
                  </from>
                  <to>
                    <xdr:col>46</xdr:col>
                    <xdr:colOff>0</xdr:colOff>
                    <xdr:row>22</xdr:row>
                    <xdr:rowOff>304800</xdr:rowOff>
                  </to>
                </anchor>
              </controlPr>
            </control>
          </mc:Choice>
        </mc:AlternateContent>
        <mc:AlternateContent xmlns:mc="http://schemas.openxmlformats.org/markup-compatibility/2006">
          <mc:Choice Requires="x14">
            <control shapeId="32791" r:id="rId6" name="Check Box 23">
              <controlPr defaultSize="0" autoFill="0" autoLine="0" autoPict="0" altText="">
                <anchor moveWithCells="1">
                  <from>
                    <xdr:col>37</xdr:col>
                    <xdr:colOff>123825</xdr:colOff>
                    <xdr:row>21</xdr:row>
                    <xdr:rowOff>19050</xdr:rowOff>
                  </from>
                  <to>
                    <xdr:col>40</xdr:col>
                    <xdr:colOff>0</xdr:colOff>
                    <xdr:row>21</xdr:row>
                    <xdr:rowOff>304800</xdr:rowOff>
                  </to>
                </anchor>
              </controlPr>
            </control>
          </mc:Choice>
        </mc:AlternateContent>
        <mc:AlternateContent xmlns:mc="http://schemas.openxmlformats.org/markup-compatibility/2006">
          <mc:Choice Requires="x14">
            <control shapeId="32792" r:id="rId7" name="Check Box 24">
              <controlPr defaultSize="0" autoFill="0" autoLine="0" autoPict="0" altText="">
                <anchor moveWithCells="1">
                  <from>
                    <xdr:col>37</xdr:col>
                    <xdr:colOff>123825</xdr:colOff>
                    <xdr:row>22</xdr:row>
                    <xdr:rowOff>19050</xdr:rowOff>
                  </from>
                  <to>
                    <xdr:col>40</xdr:col>
                    <xdr:colOff>0</xdr:colOff>
                    <xdr:row>22</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pageSetUpPr autoPageBreaks="0"/>
  </sheetPr>
  <dimension ref="A1:E175"/>
  <sheetViews>
    <sheetView showGridLines="0" showRowColHeaders="0" showZeros="0" showOutlineSymbols="0" zoomScaleNormal="100" zoomScaleSheetLayoutView="100" workbookViewId="0">
      <selection activeCell="E157" sqref="E157"/>
    </sheetView>
  </sheetViews>
  <sheetFormatPr defaultColWidth="0" defaultRowHeight="20.100000000000001" customHeight="1" zeroHeight="1" x14ac:dyDescent="0.15"/>
  <cols>
    <col min="1" max="1" width="5.625" style="168" customWidth="1"/>
    <col min="2" max="2" width="38.125" style="168" customWidth="1"/>
    <col min="3" max="3" width="4.625" style="169" customWidth="1"/>
    <col min="4" max="4" width="34.125" style="167" customWidth="1"/>
    <col min="5" max="5" width="3.625" style="167" customWidth="1"/>
    <col min="6" max="16384" width="10.625" style="167" hidden="1"/>
  </cols>
  <sheetData>
    <row r="1" spans="1:4" ht="24.95" customHeight="1" x14ac:dyDescent="0.15">
      <c r="A1" s="484" t="s">
        <v>372</v>
      </c>
      <c r="B1" s="484"/>
      <c r="C1" s="484"/>
      <c r="D1" s="484"/>
    </row>
    <row r="2" spans="1:4" ht="24.95" customHeight="1" x14ac:dyDescent="0.15">
      <c r="A2" s="485" t="str">
        <f>"＝ 施工マニュアル ＝"</f>
        <v>＝ 施工マニュアル ＝</v>
      </c>
      <c r="B2" s="485"/>
      <c r="C2" s="485"/>
      <c r="D2" s="485"/>
    </row>
    <row r="3" spans="1:4" ht="20.100000000000001" customHeight="1" x14ac:dyDescent="0.15">
      <c r="D3" s="168"/>
    </row>
    <row r="4" spans="1:4" ht="20.100000000000001" customHeight="1" x14ac:dyDescent="0.15">
      <c r="D4" s="170" t="str">
        <f ca="1">DBCS(IF(補助金額!$C$1="",TEXT(TODAY(),"ggg  年  月  日"),TEXT(補助金額!$C$1,"ggge年m月d日")&amp;"作成　"))</f>
        <v>令和５年４月１日作成　</v>
      </c>
    </row>
    <row r="5" spans="1:4" ht="20.100000000000001" customHeight="1" x14ac:dyDescent="0.15">
      <c r="D5" s="171"/>
    </row>
    <row r="6" spans="1:4" ht="20.100000000000001" customHeight="1" x14ac:dyDescent="0.15">
      <c r="A6" s="172" t="s">
        <v>373</v>
      </c>
    </row>
    <row r="7" spans="1:4" ht="20.100000000000001" customHeight="1" x14ac:dyDescent="0.15">
      <c r="A7" s="167" t="s">
        <v>374</v>
      </c>
      <c r="B7" s="167"/>
      <c r="C7" s="167"/>
    </row>
    <row r="8" spans="1:4" ht="20.100000000000001" customHeight="1" x14ac:dyDescent="0.15">
      <c r="A8" s="168" t="s">
        <v>375</v>
      </c>
    </row>
    <row r="9" spans="1:4" ht="20.100000000000001" customHeight="1" x14ac:dyDescent="0.15">
      <c r="A9" s="168" t="s">
        <v>376</v>
      </c>
    </row>
    <row r="10" spans="1:4" ht="20.100000000000001" customHeight="1" x14ac:dyDescent="0.15">
      <c r="A10" s="168" t="s">
        <v>377</v>
      </c>
    </row>
    <row r="11" spans="1:4" ht="20.100000000000001" customHeight="1" x14ac:dyDescent="0.15"/>
    <row r="12" spans="1:4" ht="20.100000000000001" customHeight="1" x14ac:dyDescent="0.15">
      <c r="A12" s="172" t="s">
        <v>378</v>
      </c>
    </row>
    <row r="13" spans="1:4" ht="20.100000000000001" customHeight="1" x14ac:dyDescent="0.15">
      <c r="A13" s="167" t="s">
        <v>379</v>
      </c>
      <c r="B13" s="167"/>
    </row>
    <row r="14" spans="1:4" ht="20.100000000000001" customHeight="1" x14ac:dyDescent="0.15">
      <c r="A14" s="167" t="s">
        <v>380</v>
      </c>
      <c r="B14" s="167"/>
      <c r="C14" s="167"/>
    </row>
    <row r="15" spans="1:4" ht="20.100000000000001" customHeight="1" x14ac:dyDescent="0.15">
      <c r="A15" s="167" t="s">
        <v>381</v>
      </c>
      <c r="B15" s="167"/>
      <c r="C15" s="167"/>
    </row>
    <row r="16" spans="1:4" ht="20.100000000000001" customHeight="1" x14ac:dyDescent="0.15">
      <c r="A16" s="167" t="s">
        <v>382</v>
      </c>
      <c r="B16" s="167"/>
      <c r="C16" s="173"/>
    </row>
    <row r="17" spans="1:4" ht="20.100000000000001" customHeight="1" x14ac:dyDescent="0.15">
      <c r="A17" s="167" t="s">
        <v>383</v>
      </c>
      <c r="B17" s="167"/>
      <c r="C17" s="167"/>
    </row>
    <row r="18" spans="1:4" ht="20.100000000000001" customHeight="1" x14ac:dyDescent="0.15">
      <c r="A18" s="168" t="s">
        <v>384</v>
      </c>
    </row>
    <row r="19" spans="1:4" ht="20.100000000000001" customHeight="1" x14ac:dyDescent="0.15">
      <c r="A19" s="168" t="s">
        <v>385</v>
      </c>
    </row>
    <row r="20" spans="1:4" ht="20.100000000000001" customHeight="1" x14ac:dyDescent="0.15">
      <c r="A20" s="167" t="s">
        <v>386</v>
      </c>
      <c r="B20" s="167"/>
      <c r="C20" s="167"/>
    </row>
    <row r="21" spans="1:4" ht="20.100000000000001" customHeight="1" x14ac:dyDescent="0.15">
      <c r="A21" s="168" t="s">
        <v>387</v>
      </c>
    </row>
    <row r="22" spans="1:4" ht="20.100000000000001" customHeight="1" x14ac:dyDescent="0.15">
      <c r="A22" s="167" t="s">
        <v>388</v>
      </c>
      <c r="B22" s="167"/>
      <c r="C22" s="167"/>
    </row>
    <row r="23" spans="1:4" ht="20.100000000000001" customHeight="1" x14ac:dyDescent="0.15">
      <c r="A23" s="168" t="s">
        <v>389</v>
      </c>
    </row>
    <row r="24" spans="1:4" ht="20.100000000000001" customHeight="1" x14ac:dyDescent="0.15"/>
    <row r="25" spans="1:4" ht="20.100000000000001" customHeight="1" x14ac:dyDescent="0.15">
      <c r="A25" s="172" t="s">
        <v>390</v>
      </c>
    </row>
    <row r="26" spans="1:4" ht="20.100000000000001" customHeight="1" x14ac:dyDescent="0.15">
      <c r="A26" s="168" t="s">
        <v>391</v>
      </c>
    </row>
    <row r="27" spans="1:4" ht="9.9499999999999993" customHeight="1" x14ac:dyDescent="0.15"/>
    <row r="28" spans="1:4" s="168" customFormat="1" ht="20.100000000000001" customHeight="1" x14ac:dyDescent="0.15">
      <c r="A28" s="174" t="s">
        <v>392</v>
      </c>
      <c r="B28" s="175"/>
      <c r="C28" s="176"/>
      <c r="D28" s="175"/>
    </row>
    <row r="29" spans="1:4" ht="20.100000000000001" customHeight="1" x14ac:dyDescent="0.15">
      <c r="A29" s="486" t="s">
        <v>393</v>
      </c>
      <c r="B29" s="487"/>
      <c r="C29" s="486" t="s">
        <v>394</v>
      </c>
      <c r="D29" s="487"/>
    </row>
    <row r="30" spans="1:4" ht="20.100000000000001" customHeight="1" x14ac:dyDescent="0.15">
      <c r="A30" s="177" t="s">
        <v>395</v>
      </c>
      <c r="B30" s="178"/>
      <c r="C30" s="179"/>
      <c r="D30" s="180"/>
    </row>
    <row r="31" spans="1:4" ht="20.100000000000001" customHeight="1" x14ac:dyDescent="0.15">
      <c r="A31" s="181" t="s">
        <v>396</v>
      </c>
      <c r="B31" s="182"/>
      <c r="C31" s="183" t="s">
        <v>397</v>
      </c>
      <c r="D31" s="182" t="s">
        <v>398</v>
      </c>
    </row>
    <row r="32" spans="1:4" ht="20.100000000000001" customHeight="1" x14ac:dyDescent="0.15">
      <c r="A32" s="184" t="s">
        <v>399</v>
      </c>
      <c r="B32" s="185"/>
      <c r="C32" s="186"/>
      <c r="D32" s="185"/>
    </row>
    <row r="33" spans="1:4" ht="20.100000000000001" customHeight="1" x14ac:dyDescent="0.15">
      <c r="A33" s="177" t="s">
        <v>400</v>
      </c>
      <c r="B33" s="178"/>
      <c r="C33" s="187"/>
      <c r="D33" s="180"/>
    </row>
    <row r="34" spans="1:4" ht="20.100000000000001" customHeight="1" x14ac:dyDescent="0.15">
      <c r="A34" s="181" t="s">
        <v>401</v>
      </c>
      <c r="B34" s="182"/>
      <c r="C34" s="183" t="s">
        <v>397</v>
      </c>
      <c r="D34" s="182" t="s">
        <v>402</v>
      </c>
    </row>
    <row r="35" spans="1:4" ht="20.100000000000001" customHeight="1" x14ac:dyDescent="0.15">
      <c r="A35" s="181" t="s">
        <v>403</v>
      </c>
      <c r="B35" s="182"/>
      <c r="C35" s="188"/>
      <c r="D35" s="182" t="s">
        <v>404</v>
      </c>
    </row>
    <row r="36" spans="1:4" ht="20.100000000000001" customHeight="1" x14ac:dyDescent="0.15">
      <c r="A36" s="181"/>
      <c r="B36" s="182"/>
      <c r="C36" s="188" t="s">
        <v>397</v>
      </c>
      <c r="D36" s="182" t="s">
        <v>405</v>
      </c>
    </row>
    <row r="37" spans="1:4" ht="20.100000000000001" customHeight="1" x14ac:dyDescent="0.15">
      <c r="A37" s="181"/>
      <c r="B37" s="182"/>
      <c r="C37" s="188" t="s">
        <v>397</v>
      </c>
      <c r="D37" s="182" t="s">
        <v>406</v>
      </c>
    </row>
    <row r="38" spans="1:4" ht="20.100000000000001" customHeight="1" x14ac:dyDescent="0.15">
      <c r="A38" s="181"/>
      <c r="B38" s="182"/>
      <c r="C38" s="188"/>
      <c r="D38" s="182"/>
    </row>
    <row r="39" spans="1:4" ht="20.100000000000001" customHeight="1" x14ac:dyDescent="0.15">
      <c r="A39" s="181"/>
      <c r="B39" s="182"/>
      <c r="C39" s="188"/>
      <c r="D39" s="182"/>
    </row>
    <row r="40" spans="1:4" ht="20.100000000000001" customHeight="1" x14ac:dyDescent="0.15">
      <c r="A40" s="181"/>
      <c r="B40" s="182"/>
      <c r="C40" s="188"/>
      <c r="D40" s="182"/>
    </row>
    <row r="41" spans="1:4" ht="20.100000000000001" customHeight="1" x14ac:dyDescent="0.15">
      <c r="A41" s="181"/>
      <c r="B41" s="182"/>
      <c r="C41" s="188"/>
      <c r="D41" s="182"/>
    </row>
    <row r="42" spans="1:4" ht="20.100000000000001" customHeight="1" x14ac:dyDescent="0.15">
      <c r="A42" s="181"/>
      <c r="B42" s="182"/>
      <c r="C42" s="188"/>
      <c r="D42" s="182"/>
    </row>
    <row r="43" spans="1:4" ht="20.100000000000001" customHeight="1" x14ac:dyDescent="0.15">
      <c r="A43" s="184"/>
      <c r="B43" s="185"/>
      <c r="C43" s="186"/>
      <c r="D43" s="185"/>
    </row>
    <row r="44" spans="1:4" s="168" customFormat="1" ht="20.100000000000001" customHeight="1" x14ac:dyDescent="0.15">
      <c r="A44" s="174" t="s">
        <v>407</v>
      </c>
      <c r="B44" s="175"/>
      <c r="C44" s="176"/>
      <c r="D44" s="175"/>
    </row>
    <row r="45" spans="1:4" ht="20.100000000000001" customHeight="1" x14ac:dyDescent="0.15">
      <c r="A45" s="486" t="s">
        <v>393</v>
      </c>
      <c r="B45" s="487"/>
      <c r="C45" s="486" t="s">
        <v>394</v>
      </c>
      <c r="D45" s="487"/>
    </row>
    <row r="46" spans="1:4" ht="20.100000000000001" customHeight="1" x14ac:dyDescent="0.15">
      <c r="A46" s="177" t="s">
        <v>408</v>
      </c>
      <c r="B46" s="178"/>
      <c r="C46" s="179"/>
      <c r="D46" s="180"/>
    </row>
    <row r="47" spans="1:4" ht="20.100000000000001" customHeight="1" x14ac:dyDescent="0.15">
      <c r="A47" s="181" t="s">
        <v>409</v>
      </c>
      <c r="B47" s="182"/>
      <c r="C47" s="188" t="s">
        <v>397</v>
      </c>
      <c r="D47" s="182" t="s">
        <v>410</v>
      </c>
    </row>
    <row r="48" spans="1:4" ht="20.100000000000001" customHeight="1" x14ac:dyDescent="0.15">
      <c r="A48" s="181" t="s">
        <v>411</v>
      </c>
      <c r="B48" s="182"/>
      <c r="C48" s="188"/>
      <c r="D48" s="182" t="s">
        <v>412</v>
      </c>
    </row>
    <row r="49" spans="1:4" ht="20.100000000000001" customHeight="1" x14ac:dyDescent="0.15">
      <c r="A49" s="181"/>
      <c r="B49" s="182"/>
      <c r="C49" s="188"/>
      <c r="D49" s="182" t="s">
        <v>413</v>
      </c>
    </row>
    <row r="50" spans="1:4" ht="20.100000000000001" customHeight="1" x14ac:dyDescent="0.15">
      <c r="A50" s="181"/>
      <c r="B50" s="182"/>
      <c r="C50" s="188" t="s">
        <v>397</v>
      </c>
      <c r="D50" s="182" t="s">
        <v>414</v>
      </c>
    </row>
    <row r="51" spans="1:4" ht="20.100000000000001" customHeight="1" x14ac:dyDescent="0.15">
      <c r="A51" s="181"/>
      <c r="B51" s="182"/>
      <c r="C51" s="188" t="s">
        <v>397</v>
      </c>
      <c r="D51" s="182" t="s">
        <v>415</v>
      </c>
    </row>
    <row r="52" spans="1:4" ht="20.100000000000001" customHeight="1" x14ac:dyDescent="0.15">
      <c r="A52" s="181"/>
      <c r="B52" s="182"/>
      <c r="C52" s="188"/>
      <c r="D52" s="182"/>
    </row>
    <row r="53" spans="1:4" ht="20.100000000000001" customHeight="1" x14ac:dyDescent="0.15">
      <c r="A53" s="181"/>
      <c r="B53" s="182"/>
      <c r="C53" s="188"/>
      <c r="D53" s="182"/>
    </row>
    <row r="54" spans="1:4" ht="20.100000000000001" customHeight="1" x14ac:dyDescent="0.15">
      <c r="A54" s="184"/>
      <c r="B54" s="185"/>
      <c r="C54" s="186"/>
      <c r="D54" s="185"/>
    </row>
    <row r="55" spans="1:4" ht="20.100000000000001" customHeight="1" x14ac:dyDescent="0.15">
      <c r="A55" s="189" t="s">
        <v>416</v>
      </c>
      <c r="B55" s="180"/>
      <c r="C55" s="187"/>
      <c r="D55" s="180"/>
    </row>
    <row r="56" spans="1:4" ht="20.100000000000001" customHeight="1" x14ac:dyDescent="0.15">
      <c r="A56" s="181" t="s">
        <v>417</v>
      </c>
      <c r="B56" s="182"/>
      <c r="C56" s="188" t="s">
        <v>397</v>
      </c>
      <c r="D56" s="182" t="s">
        <v>418</v>
      </c>
    </row>
    <row r="57" spans="1:4" ht="20.100000000000001" customHeight="1" x14ac:dyDescent="0.15">
      <c r="A57" s="181" t="s">
        <v>419</v>
      </c>
      <c r="B57" s="182"/>
      <c r="C57" s="188"/>
      <c r="D57" s="182" t="s">
        <v>420</v>
      </c>
    </row>
    <row r="58" spans="1:4" ht="20.100000000000001" customHeight="1" x14ac:dyDescent="0.15">
      <c r="A58" s="181"/>
      <c r="B58" s="182"/>
      <c r="C58" s="188" t="s">
        <v>397</v>
      </c>
      <c r="D58" s="182" t="s">
        <v>421</v>
      </c>
    </row>
    <row r="59" spans="1:4" ht="20.100000000000001" customHeight="1" x14ac:dyDescent="0.15">
      <c r="A59" s="181"/>
      <c r="B59" s="182"/>
      <c r="C59" s="188"/>
      <c r="D59" s="182" t="s">
        <v>422</v>
      </c>
    </row>
    <row r="60" spans="1:4" ht="20.100000000000001" customHeight="1" x14ac:dyDescent="0.15">
      <c r="A60" s="181"/>
      <c r="B60" s="182"/>
      <c r="C60" s="188" t="s">
        <v>397</v>
      </c>
      <c r="D60" s="182" t="s">
        <v>423</v>
      </c>
    </row>
    <row r="61" spans="1:4" ht="20.100000000000001" customHeight="1" x14ac:dyDescent="0.15">
      <c r="A61" s="181"/>
      <c r="B61" s="182"/>
      <c r="C61" s="188"/>
      <c r="D61" s="182" t="s">
        <v>424</v>
      </c>
    </row>
    <row r="62" spans="1:4" ht="20.100000000000001" customHeight="1" x14ac:dyDescent="0.15">
      <c r="A62" s="181"/>
      <c r="B62" s="182"/>
      <c r="C62" s="188" t="s">
        <v>397</v>
      </c>
      <c r="D62" s="182" t="s">
        <v>425</v>
      </c>
    </row>
    <row r="63" spans="1:4" ht="20.100000000000001" customHeight="1" x14ac:dyDescent="0.15">
      <c r="A63" s="184"/>
      <c r="B63" s="185"/>
      <c r="C63" s="186"/>
      <c r="D63" s="185"/>
    </row>
    <row r="64" spans="1:4" ht="20.100000000000001" customHeight="1" x14ac:dyDescent="0.15">
      <c r="A64" s="177" t="s">
        <v>426</v>
      </c>
      <c r="B64" s="178"/>
      <c r="C64" s="179"/>
      <c r="D64" s="180"/>
    </row>
    <row r="65" spans="1:4" ht="20.100000000000001" customHeight="1" x14ac:dyDescent="0.15">
      <c r="A65" s="181" t="s">
        <v>427</v>
      </c>
      <c r="B65" s="182"/>
      <c r="C65" s="188" t="s">
        <v>397</v>
      </c>
      <c r="D65" s="182" t="s">
        <v>428</v>
      </c>
    </row>
    <row r="66" spans="1:4" ht="20.100000000000001" customHeight="1" x14ac:dyDescent="0.15">
      <c r="A66" s="181" t="s">
        <v>411</v>
      </c>
      <c r="B66" s="182"/>
      <c r="C66" s="188"/>
      <c r="D66" s="182" t="s">
        <v>429</v>
      </c>
    </row>
    <row r="67" spans="1:4" ht="20.100000000000001" customHeight="1" x14ac:dyDescent="0.15">
      <c r="A67" s="181"/>
      <c r="B67" s="182"/>
      <c r="C67" s="188"/>
      <c r="D67" s="182" t="s">
        <v>430</v>
      </c>
    </row>
    <row r="68" spans="1:4" ht="20.100000000000001" customHeight="1" x14ac:dyDescent="0.15">
      <c r="A68" s="181"/>
      <c r="B68" s="182"/>
      <c r="C68" s="188" t="s">
        <v>397</v>
      </c>
      <c r="D68" s="182" t="s">
        <v>431</v>
      </c>
    </row>
    <row r="69" spans="1:4" ht="20.100000000000001" customHeight="1" x14ac:dyDescent="0.15">
      <c r="A69" s="181"/>
      <c r="B69" s="182"/>
      <c r="C69" s="188" t="s">
        <v>397</v>
      </c>
      <c r="D69" s="182" t="s">
        <v>415</v>
      </c>
    </row>
    <row r="70" spans="1:4" ht="20.100000000000001" customHeight="1" x14ac:dyDescent="0.15">
      <c r="A70" s="181"/>
      <c r="B70" s="182"/>
      <c r="C70" s="188" t="s">
        <v>397</v>
      </c>
      <c r="D70" s="182" t="s">
        <v>432</v>
      </c>
    </row>
    <row r="71" spans="1:4" ht="20.100000000000001" customHeight="1" x14ac:dyDescent="0.15">
      <c r="A71" s="181"/>
      <c r="B71" s="182"/>
      <c r="C71" s="188"/>
      <c r="D71" s="182"/>
    </row>
    <row r="72" spans="1:4" ht="20.100000000000001" customHeight="1" x14ac:dyDescent="0.15">
      <c r="A72" s="181"/>
      <c r="B72" s="182"/>
      <c r="C72" s="188"/>
      <c r="D72" s="182"/>
    </row>
    <row r="73" spans="1:4" ht="20.100000000000001" customHeight="1" x14ac:dyDescent="0.15">
      <c r="A73" s="184"/>
      <c r="B73" s="185"/>
      <c r="C73" s="186"/>
      <c r="D73" s="185"/>
    </row>
    <row r="74" spans="1:4" ht="20.100000000000001" customHeight="1" x14ac:dyDescent="0.15">
      <c r="A74" s="189" t="s">
        <v>433</v>
      </c>
      <c r="B74" s="180"/>
      <c r="C74" s="187"/>
      <c r="D74" s="180"/>
    </row>
    <row r="75" spans="1:4" ht="20.100000000000001" customHeight="1" x14ac:dyDescent="0.15">
      <c r="A75" s="181" t="s">
        <v>434</v>
      </c>
      <c r="B75" s="182"/>
      <c r="C75" s="188" t="s">
        <v>397</v>
      </c>
      <c r="D75" s="182" t="s">
        <v>435</v>
      </c>
    </row>
    <row r="76" spans="1:4" ht="20.100000000000001" customHeight="1" x14ac:dyDescent="0.15">
      <c r="A76" s="181" t="s">
        <v>436</v>
      </c>
      <c r="B76" s="182"/>
      <c r="C76" s="188"/>
      <c r="D76" s="182" t="s">
        <v>437</v>
      </c>
    </row>
    <row r="77" spans="1:4" ht="20.100000000000001" customHeight="1" x14ac:dyDescent="0.15">
      <c r="A77" s="181"/>
      <c r="B77" s="182"/>
      <c r="C77" s="188"/>
      <c r="D77" s="182" t="s">
        <v>438</v>
      </c>
    </row>
    <row r="78" spans="1:4" ht="20.100000000000001" customHeight="1" x14ac:dyDescent="0.15">
      <c r="A78" s="181"/>
      <c r="B78" s="182"/>
      <c r="C78" s="188"/>
      <c r="D78" s="182" t="s">
        <v>439</v>
      </c>
    </row>
    <row r="79" spans="1:4" ht="20.100000000000001" customHeight="1" x14ac:dyDescent="0.15">
      <c r="A79" s="181"/>
      <c r="B79" s="182"/>
      <c r="C79" s="188" t="s">
        <v>397</v>
      </c>
      <c r="D79" s="182" t="s">
        <v>440</v>
      </c>
    </row>
    <row r="80" spans="1:4" ht="20.100000000000001" customHeight="1" x14ac:dyDescent="0.15">
      <c r="A80" s="181"/>
      <c r="B80" s="182"/>
      <c r="C80" s="188" t="s">
        <v>397</v>
      </c>
      <c r="D80" s="182" t="s">
        <v>441</v>
      </c>
    </row>
    <row r="81" spans="1:4" ht="20.100000000000001" customHeight="1" x14ac:dyDescent="0.15">
      <c r="A81" s="181"/>
      <c r="B81" s="182"/>
      <c r="C81" s="188"/>
      <c r="D81" s="182" t="s">
        <v>442</v>
      </c>
    </row>
    <row r="82" spans="1:4" ht="20.100000000000001" customHeight="1" x14ac:dyDescent="0.15">
      <c r="A82" s="181"/>
      <c r="B82" s="182"/>
      <c r="C82" s="188"/>
      <c r="D82" s="182" t="s">
        <v>443</v>
      </c>
    </row>
    <row r="83" spans="1:4" ht="20.100000000000001" customHeight="1" x14ac:dyDescent="0.15">
      <c r="A83" s="181"/>
      <c r="B83" s="182"/>
      <c r="C83" s="188" t="s">
        <v>397</v>
      </c>
      <c r="D83" s="182" t="s">
        <v>415</v>
      </c>
    </row>
    <row r="84" spans="1:4" ht="20.100000000000001" customHeight="1" x14ac:dyDescent="0.15">
      <c r="A84" s="181"/>
      <c r="B84" s="182"/>
      <c r="C84" s="188" t="s">
        <v>397</v>
      </c>
      <c r="D84" s="182" t="s">
        <v>432</v>
      </c>
    </row>
    <row r="85" spans="1:4" ht="20.100000000000001" customHeight="1" x14ac:dyDescent="0.15">
      <c r="A85" s="184"/>
      <c r="B85" s="185"/>
      <c r="C85" s="186"/>
      <c r="D85" s="185"/>
    </row>
    <row r="86" spans="1:4" s="168" customFormat="1" ht="20.100000000000001" customHeight="1" x14ac:dyDescent="0.15">
      <c r="C86" s="169"/>
    </row>
    <row r="87" spans="1:4" s="168" customFormat="1" ht="20.100000000000001" customHeight="1" x14ac:dyDescent="0.15">
      <c r="A87" s="174" t="s">
        <v>444</v>
      </c>
      <c r="C87" s="169"/>
    </row>
    <row r="88" spans="1:4" s="168" customFormat="1" ht="20.100000000000001" customHeight="1" x14ac:dyDescent="0.15">
      <c r="A88" s="486" t="s">
        <v>393</v>
      </c>
      <c r="B88" s="487"/>
      <c r="C88" s="486" t="s">
        <v>394</v>
      </c>
      <c r="D88" s="487"/>
    </row>
    <row r="89" spans="1:4" s="168" customFormat="1" ht="20.100000000000001" customHeight="1" x14ac:dyDescent="0.15">
      <c r="A89" s="177" t="s">
        <v>445</v>
      </c>
      <c r="B89" s="178"/>
      <c r="C89" s="179"/>
      <c r="D89" s="180"/>
    </row>
    <row r="90" spans="1:4" s="168" customFormat="1" ht="20.100000000000001" customHeight="1" x14ac:dyDescent="0.15">
      <c r="A90" s="181" t="s">
        <v>446</v>
      </c>
      <c r="B90" s="182"/>
      <c r="C90" s="188" t="s">
        <v>397</v>
      </c>
      <c r="D90" s="182" t="s">
        <v>447</v>
      </c>
    </row>
    <row r="91" spans="1:4" s="168" customFormat="1" ht="20.100000000000001" customHeight="1" x14ac:dyDescent="0.15">
      <c r="A91" s="181" t="s">
        <v>448</v>
      </c>
      <c r="B91" s="182"/>
      <c r="C91" s="188" t="s">
        <v>397</v>
      </c>
      <c r="D91" s="182" t="s">
        <v>449</v>
      </c>
    </row>
    <row r="92" spans="1:4" s="168" customFormat="1" ht="20.100000000000001" customHeight="1" x14ac:dyDescent="0.15">
      <c r="A92" s="181"/>
      <c r="B92" s="182"/>
      <c r="C92" s="188"/>
      <c r="D92" s="182" t="s">
        <v>450</v>
      </c>
    </row>
    <row r="93" spans="1:4" s="168" customFormat="1" ht="20.100000000000001" customHeight="1" x14ac:dyDescent="0.15">
      <c r="A93" s="181"/>
      <c r="B93" s="182"/>
      <c r="C93" s="188" t="s">
        <v>397</v>
      </c>
      <c r="D93" s="182" t="s">
        <v>502</v>
      </c>
    </row>
    <row r="94" spans="1:4" s="168" customFormat="1" ht="20.100000000000001" customHeight="1" x14ac:dyDescent="0.15">
      <c r="A94" s="181"/>
      <c r="B94" s="182"/>
      <c r="C94" s="188"/>
      <c r="D94" s="182" t="s">
        <v>503</v>
      </c>
    </row>
    <row r="95" spans="1:4" s="168" customFormat="1" ht="20.100000000000001" customHeight="1" x14ac:dyDescent="0.15">
      <c r="A95" s="181"/>
      <c r="B95" s="182"/>
      <c r="C95" s="188" t="s">
        <v>397</v>
      </c>
      <c r="D95" s="182" t="s">
        <v>504</v>
      </c>
    </row>
    <row r="96" spans="1:4" s="168" customFormat="1" ht="20.100000000000001" customHeight="1" x14ac:dyDescent="0.15">
      <c r="A96" s="181"/>
      <c r="B96" s="182"/>
      <c r="C96" s="188"/>
      <c r="D96" s="182" t="s">
        <v>503</v>
      </c>
    </row>
    <row r="97" spans="1:4" s="168" customFormat="1" ht="20.100000000000001" customHeight="1" x14ac:dyDescent="0.15">
      <c r="A97" s="184"/>
      <c r="B97" s="185"/>
      <c r="C97" s="186"/>
      <c r="D97" s="185"/>
    </row>
    <row r="98" spans="1:4" s="168" customFormat="1" ht="20.100000000000001" customHeight="1" x14ac:dyDescent="0.15">
      <c r="A98" s="190" t="s">
        <v>451</v>
      </c>
    </row>
    <row r="99" spans="1:4" s="168" customFormat="1" ht="20.100000000000001" customHeight="1" x14ac:dyDescent="0.15"/>
    <row r="100" spans="1:4" s="168" customFormat="1" ht="20.100000000000001" customHeight="1" x14ac:dyDescent="0.15">
      <c r="C100" s="169"/>
    </row>
    <row r="101" spans="1:4" s="168" customFormat="1" ht="20.100000000000001" customHeight="1" x14ac:dyDescent="0.15">
      <c r="C101" s="169"/>
    </row>
    <row r="102" spans="1:4" s="168" customFormat="1" ht="20.100000000000001" customHeight="1" x14ac:dyDescent="0.15">
      <c r="A102" s="174" t="s">
        <v>452</v>
      </c>
      <c r="B102" s="175"/>
      <c r="C102" s="176"/>
      <c r="D102" s="175"/>
    </row>
    <row r="103" spans="1:4" ht="20.100000000000001" customHeight="1" x14ac:dyDescent="0.15">
      <c r="A103" s="486" t="s">
        <v>393</v>
      </c>
      <c r="B103" s="487"/>
      <c r="C103" s="486" t="s">
        <v>394</v>
      </c>
      <c r="D103" s="487"/>
    </row>
    <row r="104" spans="1:4" ht="20.100000000000001" customHeight="1" x14ac:dyDescent="0.15">
      <c r="A104" s="177" t="s">
        <v>453</v>
      </c>
      <c r="B104" s="178"/>
      <c r="C104" s="179"/>
      <c r="D104" s="180"/>
    </row>
    <row r="105" spans="1:4" ht="20.100000000000001" customHeight="1" x14ac:dyDescent="0.15">
      <c r="A105" s="181" t="s">
        <v>454</v>
      </c>
      <c r="B105" s="182"/>
      <c r="C105" s="188" t="s">
        <v>397</v>
      </c>
      <c r="D105" s="182" t="s">
        <v>455</v>
      </c>
    </row>
    <row r="106" spans="1:4" ht="20.100000000000001" customHeight="1" x14ac:dyDescent="0.15">
      <c r="A106" s="181"/>
      <c r="B106" s="182"/>
      <c r="C106" s="188"/>
      <c r="D106" s="182" t="s">
        <v>456</v>
      </c>
    </row>
    <row r="107" spans="1:4" ht="20.100000000000001" customHeight="1" x14ac:dyDescent="0.15">
      <c r="A107" s="181"/>
      <c r="B107" s="182"/>
      <c r="C107" s="188"/>
      <c r="D107" s="182" t="s">
        <v>457</v>
      </c>
    </row>
    <row r="108" spans="1:4" ht="20.100000000000001" customHeight="1" x14ac:dyDescent="0.15">
      <c r="A108" s="181"/>
      <c r="B108" s="182"/>
      <c r="C108" s="188" t="s">
        <v>397</v>
      </c>
      <c r="D108" s="182" t="s">
        <v>425</v>
      </c>
    </row>
    <row r="109" spans="1:4" ht="20.100000000000001" customHeight="1" x14ac:dyDescent="0.15">
      <c r="A109" s="184"/>
      <c r="B109" s="185"/>
      <c r="C109" s="186"/>
      <c r="D109" s="185"/>
    </row>
    <row r="110" spans="1:4" ht="20.100000000000001" customHeight="1" x14ac:dyDescent="0.15">
      <c r="A110" s="177" t="s">
        <v>458</v>
      </c>
      <c r="B110" s="178"/>
      <c r="C110" s="179"/>
      <c r="D110" s="180"/>
    </row>
    <row r="111" spans="1:4" ht="20.100000000000001" customHeight="1" x14ac:dyDescent="0.15">
      <c r="A111" s="181" t="s">
        <v>459</v>
      </c>
      <c r="B111" s="182"/>
      <c r="C111" s="188" t="s">
        <v>397</v>
      </c>
      <c r="D111" s="182" t="s">
        <v>460</v>
      </c>
    </row>
    <row r="112" spans="1:4" ht="20.100000000000001" customHeight="1" x14ac:dyDescent="0.15">
      <c r="A112" s="181" t="s">
        <v>461</v>
      </c>
      <c r="B112" s="182"/>
      <c r="C112" s="188"/>
      <c r="D112" s="182" t="s">
        <v>462</v>
      </c>
    </row>
    <row r="113" spans="1:4" ht="20.100000000000001" customHeight="1" x14ac:dyDescent="0.15">
      <c r="A113" s="181"/>
      <c r="B113" s="182"/>
      <c r="C113" s="188"/>
      <c r="D113" s="182" t="s">
        <v>463</v>
      </c>
    </row>
    <row r="114" spans="1:4" ht="20.100000000000001" customHeight="1" x14ac:dyDescent="0.15">
      <c r="A114" s="181"/>
      <c r="B114" s="182"/>
      <c r="C114" s="188"/>
      <c r="D114" s="182" t="s">
        <v>464</v>
      </c>
    </row>
    <row r="115" spans="1:4" ht="20.100000000000001" customHeight="1" x14ac:dyDescent="0.15">
      <c r="A115" s="181"/>
      <c r="B115" s="182"/>
      <c r="C115" s="188"/>
      <c r="D115" s="182" t="s">
        <v>465</v>
      </c>
    </row>
    <row r="116" spans="1:4" ht="20.100000000000001" customHeight="1" x14ac:dyDescent="0.15">
      <c r="A116" s="181"/>
      <c r="B116" s="182"/>
      <c r="C116" s="188" t="s">
        <v>397</v>
      </c>
      <c r="D116" s="182" t="s">
        <v>415</v>
      </c>
    </row>
    <row r="117" spans="1:4" ht="20.100000000000001" customHeight="1" x14ac:dyDescent="0.15">
      <c r="A117" s="181"/>
      <c r="B117" s="182"/>
      <c r="C117" s="188" t="s">
        <v>397</v>
      </c>
      <c r="D117" s="182" t="s">
        <v>432</v>
      </c>
    </row>
    <row r="118" spans="1:4" ht="20.100000000000001" customHeight="1" x14ac:dyDescent="0.15">
      <c r="A118" s="181"/>
      <c r="B118" s="182"/>
      <c r="C118" s="188"/>
      <c r="D118" s="182"/>
    </row>
    <row r="119" spans="1:4" ht="20.100000000000001" customHeight="1" x14ac:dyDescent="0.15">
      <c r="A119" s="184"/>
      <c r="B119" s="185"/>
      <c r="C119" s="186"/>
      <c r="D119" s="185"/>
    </row>
    <row r="120" spans="1:4" ht="20.100000000000001" customHeight="1" x14ac:dyDescent="0.15">
      <c r="A120" s="177" t="s">
        <v>466</v>
      </c>
      <c r="B120" s="178"/>
      <c r="C120" s="179"/>
      <c r="D120" s="180"/>
    </row>
    <row r="121" spans="1:4" ht="20.100000000000001" customHeight="1" x14ac:dyDescent="0.15">
      <c r="A121" s="181" t="s">
        <v>467</v>
      </c>
      <c r="B121" s="182"/>
      <c r="C121" s="188" t="s">
        <v>397</v>
      </c>
      <c r="D121" s="182" t="s">
        <v>460</v>
      </c>
    </row>
    <row r="122" spans="1:4" ht="20.100000000000001" customHeight="1" x14ac:dyDescent="0.15">
      <c r="A122" s="181"/>
      <c r="B122" s="182"/>
      <c r="C122" s="188"/>
      <c r="D122" s="182" t="s">
        <v>468</v>
      </c>
    </row>
    <row r="123" spans="1:4" ht="20.100000000000001" customHeight="1" x14ac:dyDescent="0.15">
      <c r="A123" s="181"/>
      <c r="B123" s="182"/>
      <c r="C123" s="188"/>
      <c r="D123" s="182" t="s">
        <v>469</v>
      </c>
    </row>
    <row r="124" spans="1:4" ht="20.100000000000001" customHeight="1" x14ac:dyDescent="0.15">
      <c r="A124" s="181"/>
      <c r="B124" s="182"/>
      <c r="C124" s="188"/>
      <c r="D124" s="182" t="s">
        <v>470</v>
      </c>
    </row>
    <row r="125" spans="1:4" ht="20.100000000000001" customHeight="1" x14ac:dyDescent="0.15">
      <c r="A125" s="181"/>
      <c r="B125" s="182"/>
      <c r="C125" s="188"/>
      <c r="D125" s="182" t="s">
        <v>471</v>
      </c>
    </row>
    <row r="126" spans="1:4" ht="20.100000000000001" customHeight="1" x14ac:dyDescent="0.15">
      <c r="A126" s="181"/>
      <c r="B126" s="182"/>
      <c r="C126" s="188" t="s">
        <v>397</v>
      </c>
      <c r="D126" s="182" t="s">
        <v>415</v>
      </c>
    </row>
    <row r="127" spans="1:4" ht="20.100000000000001" customHeight="1" x14ac:dyDescent="0.15">
      <c r="A127" s="181"/>
      <c r="B127" s="182"/>
      <c r="C127" s="188" t="s">
        <v>397</v>
      </c>
      <c r="D127" s="182" t="s">
        <v>432</v>
      </c>
    </row>
    <row r="128" spans="1:4" ht="20.100000000000001" customHeight="1" x14ac:dyDescent="0.15">
      <c r="A128" s="184"/>
      <c r="B128" s="185"/>
      <c r="C128" s="186"/>
      <c r="D128" s="185"/>
    </row>
    <row r="129" spans="1:4" ht="20.100000000000001" customHeight="1" x14ac:dyDescent="0.15">
      <c r="D129" s="168"/>
    </row>
    <row r="130" spans="1:4" s="168" customFormat="1" ht="20.100000000000001" customHeight="1" x14ac:dyDescent="0.15">
      <c r="A130" s="174" t="s">
        <v>472</v>
      </c>
      <c r="B130" s="175"/>
      <c r="C130" s="176"/>
      <c r="D130" s="175"/>
    </row>
    <row r="131" spans="1:4" ht="20.100000000000001" customHeight="1" x14ac:dyDescent="0.15">
      <c r="A131" s="486" t="s">
        <v>393</v>
      </c>
      <c r="B131" s="487"/>
      <c r="C131" s="486" t="s">
        <v>394</v>
      </c>
      <c r="D131" s="487"/>
    </row>
    <row r="132" spans="1:4" ht="20.100000000000001" customHeight="1" x14ac:dyDescent="0.15">
      <c r="A132" s="177" t="s">
        <v>473</v>
      </c>
      <c r="B132" s="178"/>
      <c r="C132" s="179"/>
      <c r="D132" s="180"/>
    </row>
    <row r="133" spans="1:4" ht="20.100000000000001" customHeight="1" x14ac:dyDescent="0.15">
      <c r="A133" s="181" t="s">
        <v>474</v>
      </c>
      <c r="B133" s="182"/>
      <c r="C133" s="188" t="s">
        <v>397</v>
      </c>
      <c r="D133" s="182" t="s">
        <v>475</v>
      </c>
    </row>
    <row r="134" spans="1:4" ht="20.100000000000001" customHeight="1" x14ac:dyDescent="0.15">
      <c r="A134" s="181"/>
      <c r="B134" s="182"/>
      <c r="C134" s="188"/>
      <c r="D134" s="182" t="s">
        <v>476</v>
      </c>
    </row>
    <row r="135" spans="1:4" ht="20.100000000000001" customHeight="1" x14ac:dyDescent="0.15">
      <c r="A135" s="181"/>
      <c r="B135" s="182"/>
      <c r="C135" s="188"/>
      <c r="D135" s="182" t="s">
        <v>477</v>
      </c>
    </row>
    <row r="136" spans="1:4" ht="20.100000000000001" customHeight="1" x14ac:dyDescent="0.15">
      <c r="A136" s="181"/>
      <c r="B136" s="182"/>
      <c r="C136" s="188" t="s">
        <v>397</v>
      </c>
      <c r="D136" s="182" t="s">
        <v>431</v>
      </c>
    </row>
    <row r="137" spans="1:4" ht="20.100000000000001" customHeight="1" x14ac:dyDescent="0.15">
      <c r="A137" s="181"/>
      <c r="B137" s="182"/>
      <c r="C137" s="188" t="s">
        <v>397</v>
      </c>
      <c r="D137" s="182" t="s">
        <v>478</v>
      </c>
    </row>
    <row r="138" spans="1:4" ht="20.100000000000001" customHeight="1" x14ac:dyDescent="0.15">
      <c r="A138" s="181"/>
      <c r="B138" s="182"/>
      <c r="C138" s="188" t="s">
        <v>397</v>
      </c>
      <c r="D138" s="182" t="s">
        <v>415</v>
      </c>
    </row>
    <row r="139" spans="1:4" ht="20.100000000000001" customHeight="1" x14ac:dyDescent="0.15">
      <c r="A139" s="181"/>
      <c r="B139" s="182"/>
      <c r="C139" s="188" t="s">
        <v>397</v>
      </c>
      <c r="D139" s="182" t="s">
        <v>432</v>
      </c>
    </row>
    <row r="140" spans="1:4" ht="20.100000000000001" customHeight="1" x14ac:dyDescent="0.15">
      <c r="A140" s="184"/>
      <c r="B140" s="185"/>
      <c r="C140" s="186"/>
      <c r="D140" s="185"/>
    </row>
    <row r="141" spans="1:4" ht="20.100000000000001" customHeight="1" x14ac:dyDescent="0.15">
      <c r="A141" s="177" t="s">
        <v>479</v>
      </c>
      <c r="B141" s="178"/>
      <c r="C141" s="179"/>
      <c r="D141" s="180"/>
    </row>
    <row r="142" spans="1:4" ht="20.100000000000001" customHeight="1" x14ac:dyDescent="0.15">
      <c r="A142" s="181" t="s">
        <v>480</v>
      </c>
      <c r="B142" s="182"/>
      <c r="C142" s="188" t="s">
        <v>397</v>
      </c>
      <c r="D142" s="182" t="s">
        <v>481</v>
      </c>
    </row>
    <row r="143" spans="1:4" ht="20.100000000000001" customHeight="1" x14ac:dyDescent="0.15">
      <c r="A143" s="181" t="s">
        <v>482</v>
      </c>
      <c r="B143" s="182"/>
      <c r="C143" s="188"/>
      <c r="D143" s="182" t="s">
        <v>483</v>
      </c>
    </row>
    <row r="144" spans="1:4" ht="20.100000000000001" customHeight="1" x14ac:dyDescent="0.15">
      <c r="A144" s="181"/>
      <c r="B144" s="182"/>
      <c r="C144" s="188"/>
      <c r="D144" s="182" t="s">
        <v>484</v>
      </c>
    </row>
    <row r="145" spans="1:4" ht="20.100000000000001" customHeight="1" x14ac:dyDescent="0.15">
      <c r="A145" s="181"/>
      <c r="B145" s="182"/>
      <c r="C145" s="188" t="s">
        <v>397</v>
      </c>
      <c r="D145" s="182" t="s">
        <v>485</v>
      </c>
    </row>
    <row r="146" spans="1:4" ht="20.100000000000001" customHeight="1" x14ac:dyDescent="0.15">
      <c r="A146" s="181"/>
      <c r="B146" s="182"/>
      <c r="C146" s="188" t="s">
        <v>397</v>
      </c>
      <c r="D146" s="182" t="s">
        <v>486</v>
      </c>
    </row>
    <row r="147" spans="1:4" ht="20.100000000000001" customHeight="1" x14ac:dyDescent="0.15">
      <c r="A147" s="181"/>
      <c r="B147" s="182"/>
      <c r="C147" s="188"/>
      <c r="D147" s="182" t="s">
        <v>442</v>
      </c>
    </row>
    <row r="148" spans="1:4" ht="20.100000000000001" customHeight="1" x14ac:dyDescent="0.15">
      <c r="A148" s="181"/>
      <c r="B148" s="182"/>
      <c r="C148" s="188"/>
      <c r="D148" s="182" t="s">
        <v>443</v>
      </c>
    </row>
    <row r="149" spans="1:4" ht="20.100000000000001" customHeight="1" x14ac:dyDescent="0.15">
      <c r="A149" s="181"/>
      <c r="B149" s="182"/>
      <c r="C149" s="188" t="s">
        <v>397</v>
      </c>
      <c r="D149" s="182" t="s">
        <v>487</v>
      </c>
    </row>
    <row r="150" spans="1:4" ht="20.100000000000001" customHeight="1" x14ac:dyDescent="0.15">
      <c r="A150" s="184"/>
      <c r="B150" s="185"/>
      <c r="C150" s="186"/>
      <c r="D150" s="185"/>
    </row>
    <row r="151" spans="1:4" ht="20.100000000000001" customHeight="1" x14ac:dyDescent="0.15">
      <c r="A151" s="177" t="s">
        <v>488</v>
      </c>
      <c r="B151" s="178"/>
      <c r="C151" s="179"/>
      <c r="D151" s="180"/>
    </row>
    <row r="152" spans="1:4" ht="20.100000000000001" customHeight="1" x14ac:dyDescent="0.15">
      <c r="A152" s="181" t="s">
        <v>489</v>
      </c>
      <c r="B152" s="182"/>
      <c r="C152" s="188" t="s">
        <v>397</v>
      </c>
      <c r="D152" s="182" t="s">
        <v>490</v>
      </c>
    </row>
    <row r="153" spans="1:4" ht="20.100000000000001" customHeight="1" x14ac:dyDescent="0.15">
      <c r="A153" s="181"/>
      <c r="B153" s="182"/>
      <c r="C153" s="188"/>
      <c r="D153" s="182" t="s">
        <v>491</v>
      </c>
    </row>
    <row r="154" spans="1:4" ht="20.100000000000001" customHeight="1" x14ac:dyDescent="0.15">
      <c r="A154" s="181"/>
      <c r="B154" s="182"/>
      <c r="C154" s="188"/>
      <c r="D154" s="182" t="s">
        <v>492</v>
      </c>
    </row>
    <row r="155" spans="1:4" ht="20.100000000000001" customHeight="1" x14ac:dyDescent="0.15">
      <c r="A155" s="181"/>
      <c r="B155" s="182"/>
      <c r="C155" s="188" t="s">
        <v>397</v>
      </c>
      <c r="D155" s="182" t="s">
        <v>490</v>
      </c>
    </row>
    <row r="156" spans="1:4" ht="20.100000000000001" customHeight="1" x14ac:dyDescent="0.15">
      <c r="A156" s="181"/>
      <c r="B156" s="182"/>
      <c r="C156" s="188"/>
      <c r="D156" s="182" t="s">
        <v>493</v>
      </c>
    </row>
    <row r="157" spans="1:4" ht="20.100000000000001" customHeight="1" x14ac:dyDescent="0.15">
      <c r="A157" s="181"/>
      <c r="B157" s="182"/>
      <c r="C157" s="188" t="s">
        <v>397</v>
      </c>
      <c r="D157" s="182" t="s">
        <v>494</v>
      </c>
    </row>
    <row r="158" spans="1:4" ht="20.100000000000001" customHeight="1" x14ac:dyDescent="0.15">
      <c r="A158" s="181"/>
      <c r="B158" s="182"/>
      <c r="C158" s="188" t="s">
        <v>397</v>
      </c>
      <c r="D158" s="182" t="s">
        <v>425</v>
      </c>
    </row>
    <row r="159" spans="1:4" ht="20.100000000000001" customHeight="1" x14ac:dyDescent="0.15">
      <c r="A159" s="184"/>
      <c r="B159" s="185"/>
      <c r="C159" s="186"/>
      <c r="D159" s="185"/>
    </row>
    <row r="160" spans="1:4" ht="20.100000000000001" customHeight="1" x14ac:dyDescent="0.15"/>
    <row r="161" spans="1:4" ht="20.100000000000001" customHeight="1" x14ac:dyDescent="0.15"/>
    <row r="162" spans="1:4" s="168" customFormat="1" ht="20.100000000000001" customHeight="1" x14ac:dyDescent="0.15">
      <c r="A162" s="174" t="s">
        <v>724</v>
      </c>
      <c r="B162" s="175"/>
      <c r="C162" s="176"/>
      <c r="D162" s="175"/>
    </row>
    <row r="163" spans="1:4" ht="20.100000000000001" customHeight="1" x14ac:dyDescent="0.15">
      <c r="A163" s="486" t="s">
        <v>393</v>
      </c>
      <c r="B163" s="487"/>
      <c r="C163" s="486" t="s">
        <v>394</v>
      </c>
      <c r="D163" s="487"/>
    </row>
    <row r="164" spans="1:4" ht="20.100000000000001" customHeight="1" x14ac:dyDescent="0.15">
      <c r="A164" s="177" t="s">
        <v>395</v>
      </c>
      <c r="B164" s="178"/>
      <c r="C164" s="179"/>
      <c r="D164" s="180"/>
    </row>
    <row r="165" spans="1:4" ht="20.100000000000001" customHeight="1" x14ac:dyDescent="0.15">
      <c r="A165" s="191" t="s">
        <v>495</v>
      </c>
      <c r="B165" s="192"/>
      <c r="C165" s="183" t="s">
        <v>397</v>
      </c>
      <c r="D165" s="182" t="s">
        <v>496</v>
      </c>
    </row>
    <row r="166" spans="1:4" ht="20.100000000000001" customHeight="1" x14ac:dyDescent="0.15">
      <c r="A166" s="193" t="s">
        <v>400</v>
      </c>
      <c r="B166" s="192"/>
      <c r="C166" s="183"/>
      <c r="D166" s="182"/>
    </row>
    <row r="167" spans="1:4" ht="20.100000000000001" customHeight="1" x14ac:dyDescent="0.15">
      <c r="A167" s="191" t="s">
        <v>497</v>
      </c>
      <c r="B167" s="192"/>
      <c r="C167" s="183" t="s">
        <v>397</v>
      </c>
      <c r="D167" s="182" t="s">
        <v>498</v>
      </c>
    </row>
    <row r="168" spans="1:4" ht="20.100000000000001" customHeight="1" x14ac:dyDescent="0.15">
      <c r="A168" s="193" t="s">
        <v>499</v>
      </c>
      <c r="B168" s="192"/>
      <c r="C168" s="183"/>
      <c r="D168" s="182"/>
    </row>
    <row r="169" spans="1:4" ht="20.100000000000001" customHeight="1" x14ac:dyDescent="0.15">
      <c r="A169" s="191" t="s">
        <v>500</v>
      </c>
      <c r="B169" s="192"/>
      <c r="C169" s="183" t="s">
        <v>397</v>
      </c>
      <c r="D169" s="182" t="s">
        <v>501</v>
      </c>
    </row>
    <row r="170" spans="1:4" ht="20.100000000000001" customHeight="1" x14ac:dyDescent="0.15">
      <c r="A170" s="194"/>
      <c r="B170" s="195"/>
      <c r="C170" s="196"/>
      <c r="D170" s="185"/>
    </row>
    <row r="171" spans="1:4" ht="20.100000000000001" customHeight="1" x14ac:dyDescent="0.15">
      <c r="A171" s="169" t="s">
        <v>397</v>
      </c>
      <c r="B171" s="168" t="s">
        <v>725</v>
      </c>
    </row>
    <row r="172" spans="1:4" ht="20.100000000000001" customHeight="1" x14ac:dyDescent="0.15">
      <c r="A172" s="168" t="s">
        <v>726</v>
      </c>
      <c r="B172" s="168" t="s">
        <v>727</v>
      </c>
    </row>
    <row r="173" spans="1:4" ht="20.100000000000001" hidden="1" customHeight="1" x14ac:dyDescent="0.15"/>
    <row r="174" spans="1:4" ht="20.100000000000001" hidden="1" customHeight="1" x14ac:dyDescent="0.15"/>
    <row r="175" spans="1:4" ht="20.100000000000001" hidden="1" customHeight="1" x14ac:dyDescent="0.15"/>
  </sheetData>
  <sheetProtection sheet="1" objects="1" scenarios="1" selectLockedCells="1" selectUnlockedCells="1"/>
  <mergeCells count="14">
    <mergeCell ref="A88:B88"/>
    <mergeCell ref="C88:D88"/>
    <mergeCell ref="A103:B103"/>
    <mergeCell ref="C103:D103"/>
    <mergeCell ref="A163:B163"/>
    <mergeCell ref="C163:D163"/>
    <mergeCell ref="C131:D131"/>
    <mergeCell ref="A131:B131"/>
    <mergeCell ref="A1:D1"/>
    <mergeCell ref="A2:D2"/>
    <mergeCell ref="A29:B29"/>
    <mergeCell ref="C29:D29"/>
    <mergeCell ref="A45:B45"/>
    <mergeCell ref="C45:D45"/>
  </mergeCells>
  <phoneticPr fontId="6"/>
  <printOptions horizontalCentered="1"/>
  <pageMargins left="0.98425196850393704" right="0.39370078740157483" top="0.39370078740157483" bottom="0.19685039370078741" header="0" footer="0"/>
  <pageSetup paperSize="9" orientation="portrait" r:id="rId1"/>
  <headerFooter alignWithMargins="0"/>
  <rowBreaks count="3" manualBreakCount="3">
    <brk id="43" max="3" man="1"/>
    <brk id="86" max="3" man="1"/>
    <brk id="129" max="3"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CC"/>
    <pageSetUpPr autoPageBreaks="0"/>
  </sheetPr>
  <dimension ref="A1:AX33"/>
  <sheetViews>
    <sheetView showGridLines="0" showRowColHeaders="0" showOutlineSymbols="0" zoomScaleNormal="100" workbookViewId="0">
      <pane ySplit="10" topLeftCell="A11" activePane="bottomLeft" state="frozen"/>
      <selection activeCell="C1" sqref="C1:C2"/>
      <selection pane="bottomLeft" activeCell="AI3" sqref="AI3:AK3"/>
    </sheetView>
  </sheetViews>
  <sheetFormatPr defaultColWidth="0" defaultRowHeight="20.100000000000001" customHeight="1" zeroHeight="1" x14ac:dyDescent="0.15"/>
  <cols>
    <col min="1" max="49" width="1.625" style="5" customWidth="1"/>
    <col min="50" max="50" width="20" style="1" customWidth="1"/>
    <col min="51" max="16384" width="1.625" style="1" hidden="1"/>
  </cols>
  <sheetData>
    <row r="1" spans="1:49" ht="30" customHeight="1" x14ac:dyDescent="0.15">
      <c r="A1" s="5" t="s">
        <v>39</v>
      </c>
    </row>
    <row r="2" spans="1:49" ht="30" customHeight="1" x14ac:dyDescent="0.15">
      <c r="A2" s="296" t="s">
        <v>40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row>
    <row r="3" spans="1:49" ht="20.100000000000001" customHeight="1" x14ac:dyDescent="0.15">
      <c r="AF3" s="302" t="str">
        <f ca="1">交付申請書!$AF$4</f>
        <v>令和</v>
      </c>
      <c r="AG3" s="302"/>
      <c r="AH3" s="302"/>
      <c r="AI3" s="304"/>
      <c r="AJ3" s="304"/>
      <c r="AK3" s="304"/>
      <c r="AL3" s="302" t="s">
        <v>14</v>
      </c>
      <c r="AM3" s="302"/>
      <c r="AN3" s="304"/>
      <c r="AO3" s="304"/>
      <c r="AP3" s="304"/>
      <c r="AQ3" s="302" t="s">
        <v>15</v>
      </c>
      <c r="AR3" s="302"/>
      <c r="AS3" s="304"/>
      <c r="AT3" s="304"/>
      <c r="AU3" s="304"/>
      <c r="AV3" s="302" t="s">
        <v>16</v>
      </c>
      <c r="AW3" s="302"/>
    </row>
    <row r="4" spans="1:49" ht="20.100000000000001" customHeight="1" x14ac:dyDescent="0.15"/>
    <row r="5" spans="1:49" ht="20.100000000000001" customHeight="1" x14ac:dyDescent="0.15">
      <c r="A5" s="299" t="s">
        <v>19</v>
      </c>
      <c r="B5" s="299"/>
      <c r="C5" s="299"/>
      <c r="D5" s="299"/>
      <c r="E5" s="299"/>
      <c r="F5" s="299"/>
      <c r="G5" s="299"/>
      <c r="H5" s="309" t="str">
        <f>IF(交付申請書!$H$6="","",交付申請書!$H$6)</f>
        <v>髙　岡　利　治</v>
      </c>
      <c r="I5" s="309"/>
      <c r="J5" s="309"/>
      <c r="K5" s="309"/>
      <c r="L5" s="309"/>
      <c r="M5" s="309"/>
      <c r="N5" s="309"/>
      <c r="O5" s="309"/>
      <c r="P5" s="309"/>
      <c r="Q5" s="309"/>
      <c r="R5" s="307" t="s">
        <v>20</v>
      </c>
      <c r="S5" s="307"/>
      <c r="T5" s="307"/>
    </row>
    <row r="6" spans="1:49" ht="20.100000000000001" customHeight="1" x14ac:dyDescent="0.15"/>
    <row r="7" spans="1:49" ht="20.100000000000001" customHeight="1" x14ac:dyDescent="0.15">
      <c r="P7" s="299" t="s">
        <v>53</v>
      </c>
      <c r="Q7" s="299"/>
      <c r="R7" s="299"/>
      <c r="S7" s="299"/>
      <c r="T7" s="299"/>
      <c r="U7" s="299"/>
      <c r="V7" s="299"/>
      <c r="AT7" s="1"/>
      <c r="AU7" s="1"/>
      <c r="AV7" s="1"/>
      <c r="AW7" s="1"/>
    </row>
    <row r="8" spans="1:49" ht="20.100000000000001" customHeight="1" x14ac:dyDescent="0.15">
      <c r="R8" s="308" t="s">
        <v>8</v>
      </c>
      <c r="S8" s="308"/>
      <c r="T8" s="308"/>
      <c r="U8" s="308"/>
      <c r="V8" s="308"/>
      <c r="W8" s="308"/>
      <c r="X8" s="308"/>
      <c r="Y8" s="308"/>
      <c r="Z8" s="308"/>
      <c r="AB8" s="301"/>
      <c r="AC8" s="301"/>
      <c r="AD8" s="301"/>
      <c r="AE8" s="301"/>
      <c r="AF8" s="301"/>
      <c r="AG8" s="301"/>
      <c r="AH8" s="301"/>
      <c r="AI8" s="301"/>
      <c r="AJ8" s="301"/>
      <c r="AK8" s="301"/>
      <c r="AL8" s="301"/>
      <c r="AM8" s="301"/>
      <c r="AN8" s="301"/>
      <c r="AO8" s="301"/>
      <c r="AP8" s="301"/>
      <c r="AQ8" s="301"/>
      <c r="AR8" s="301"/>
      <c r="AS8" s="301"/>
      <c r="AT8" s="301"/>
      <c r="AU8" s="301"/>
      <c r="AV8" s="1"/>
      <c r="AW8" s="1"/>
    </row>
    <row r="9" spans="1:49" ht="20.100000000000001" customHeight="1" x14ac:dyDescent="0.15">
      <c r="R9" s="306" t="s">
        <v>191</v>
      </c>
      <c r="S9" s="306"/>
      <c r="T9" s="306"/>
      <c r="U9" s="306"/>
      <c r="V9" s="306"/>
      <c r="W9" s="306"/>
      <c r="X9" s="306"/>
      <c r="Y9" s="306"/>
      <c r="Z9" s="306"/>
      <c r="AA9" s="26"/>
      <c r="AB9" s="305" t="s">
        <v>157</v>
      </c>
      <c r="AC9" s="305"/>
      <c r="AD9" s="305"/>
      <c r="AE9" s="305"/>
      <c r="AF9" s="305"/>
      <c r="AG9" s="303"/>
      <c r="AH9" s="303"/>
      <c r="AI9" s="303"/>
      <c r="AJ9" s="303"/>
      <c r="AK9" s="303"/>
      <c r="AL9" s="303"/>
      <c r="AM9" s="303"/>
      <c r="AN9" s="303"/>
      <c r="AO9" s="303"/>
      <c r="AP9" s="303"/>
      <c r="AQ9" s="303"/>
      <c r="AR9" s="303"/>
      <c r="AS9" s="303"/>
      <c r="AT9" s="303"/>
      <c r="AU9" s="303"/>
      <c r="AV9" s="1"/>
      <c r="AW9" s="1"/>
    </row>
    <row r="10" spans="1:49" ht="20.100000000000001" customHeight="1" x14ac:dyDescent="0.15">
      <c r="R10" s="306"/>
      <c r="S10" s="306"/>
      <c r="T10" s="306"/>
      <c r="U10" s="306"/>
      <c r="V10" s="306"/>
      <c r="W10" s="306"/>
      <c r="X10" s="306"/>
      <c r="Y10" s="306"/>
      <c r="Z10" s="306"/>
      <c r="AA10" s="26"/>
      <c r="AB10" s="298"/>
      <c r="AC10" s="298"/>
      <c r="AD10" s="298"/>
      <c r="AE10" s="298"/>
      <c r="AF10" s="298"/>
      <c r="AG10" s="298"/>
      <c r="AH10" s="298"/>
      <c r="AI10" s="298"/>
      <c r="AJ10" s="298"/>
      <c r="AK10" s="298"/>
      <c r="AL10" s="298"/>
      <c r="AM10" s="298"/>
      <c r="AN10" s="298"/>
      <c r="AO10" s="298"/>
      <c r="AP10" s="298"/>
      <c r="AQ10" s="298"/>
      <c r="AR10" s="298"/>
      <c r="AS10" s="298"/>
      <c r="AT10" s="298"/>
      <c r="AU10" s="298"/>
      <c r="AV10" s="302" t="s">
        <v>9</v>
      </c>
      <c r="AW10" s="302"/>
    </row>
    <row r="11" spans="1:49" ht="20.100000000000001" customHeight="1" x14ac:dyDescent="0.15">
      <c r="E11" s="1"/>
      <c r="F11" s="1"/>
    </row>
    <row r="12" spans="1:49" ht="20.100000000000001" customHeight="1" x14ac:dyDescent="0.15">
      <c r="A12" s="466" t="str">
        <f ca="1">交付申請書!$AF$4</f>
        <v>令和</v>
      </c>
      <c r="B12" s="466"/>
      <c r="C12" s="466"/>
      <c r="D12" s="466"/>
      <c r="E12" s="304"/>
      <c r="F12" s="304"/>
      <c r="G12" s="304"/>
      <c r="H12" s="302" t="s">
        <v>14</v>
      </c>
      <c r="I12" s="302"/>
      <c r="J12" s="304"/>
      <c r="K12" s="304"/>
      <c r="L12" s="304"/>
      <c r="M12" s="302" t="s">
        <v>15</v>
      </c>
      <c r="N12" s="302"/>
      <c r="O12" s="304"/>
      <c r="P12" s="304"/>
      <c r="Q12" s="304"/>
      <c r="R12" s="554" t="s">
        <v>730</v>
      </c>
      <c r="S12" s="554"/>
      <c r="T12" s="554"/>
      <c r="U12" s="554"/>
      <c r="V12" s="554"/>
      <c r="W12" s="554"/>
      <c r="X12" s="554"/>
      <c r="Y12" s="554"/>
      <c r="Z12" s="554"/>
      <c r="AA12" s="554"/>
      <c r="AB12" s="554"/>
      <c r="AC12" s="498"/>
      <c r="AD12" s="498"/>
      <c r="AE12" s="498"/>
      <c r="AF12" s="498"/>
      <c r="AG12" s="299" t="s">
        <v>52</v>
      </c>
      <c r="AH12" s="299"/>
      <c r="AI12" s="299"/>
      <c r="AJ12" s="299"/>
      <c r="AK12" s="299"/>
      <c r="AL12" s="299"/>
      <c r="AM12" s="299"/>
      <c r="AN12" s="299"/>
      <c r="AO12" s="299"/>
      <c r="AP12" s="299"/>
      <c r="AQ12" s="299"/>
      <c r="AR12" s="299"/>
      <c r="AS12" s="299"/>
      <c r="AT12" s="299"/>
      <c r="AU12" s="299"/>
      <c r="AV12" s="299"/>
      <c r="AW12" s="299"/>
    </row>
    <row r="13" spans="1:49" ht="20.100000000000001" customHeight="1" x14ac:dyDescent="0.15">
      <c r="A13" s="497" t="str">
        <f ca="1">交付申請書!$AF$4</f>
        <v>令和</v>
      </c>
      <c r="B13" s="497"/>
      <c r="C13" s="497"/>
      <c r="D13" s="304"/>
      <c r="E13" s="304"/>
      <c r="F13" s="304"/>
      <c r="G13" s="299" t="s">
        <v>240</v>
      </c>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row>
    <row r="14" spans="1:49" ht="20.100000000000001" customHeight="1" x14ac:dyDescent="0.15">
      <c r="A14" s="299" t="s">
        <v>241</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row>
    <row r="15" spans="1:49" ht="20.100000000000001" customHeight="1" x14ac:dyDescent="0.15"/>
    <row r="16" spans="1:49" s="4" customFormat="1" ht="9.9499999999999993" customHeight="1" x14ac:dyDescent="0.15">
      <c r="A16" s="312"/>
      <c r="B16" s="292"/>
      <c r="C16" s="292"/>
      <c r="D16" s="292"/>
      <c r="E16" s="292"/>
      <c r="F16" s="292"/>
      <c r="G16" s="292"/>
      <c r="H16" s="292"/>
      <c r="I16" s="292"/>
      <c r="J16" s="292"/>
      <c r="K16" s="292"/>
      <c r="L16" s="292"/>
      <c r="M16" s="292"/>
      <c r="N16" s="292"/>
      <c r="O16" s="317"/>
      <c r="P16" s="87"/>
      <c r="Q16" s="88"/>
      <c r="R16" s="88"/>
      <c r="S16" s="88"/>
      <c r="T16" s="88"/>
      <c r="U16" s="88"/>
      <c r="V16" s="88"/>
      <c r="W16" s="88"/>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317"/>
    </row>
    <row r="17" spans="1:49" s="4" customFormat="1" ht="24.95" customHeight="1" x14ac:dyDescent="0.15">
      <c r="A17" s="457"/>
      <c r="B17" s="280" t="s">
        <v>41</v>
      </c>
      <c r="C17" s="280"/>
      <c r="D17" s="280"/>
      <c r="E17" s="280"/>
      <c r="F17" s="280"/>
      <c r="G17" s="280"/>
      <c r="H17" s="280"/>
      <c r="I17" s="280"/>
      <c r="J17" s="280"/>
      <c r="K17" s="280"/>
      <c r="L17" s="280"/>
      <c r="M17" s="280"/>
      <c r="N17" s="280"/>
      <c r="O17" s="265"/>
      <c r="P17" s="89"/>
      <c r="Q17" s="25"/>
      <c r="R17" s="302" t="str">
        <f ca="1">交付申請書!$AF$4</f>
        <v>令和</v>
      </c>
      <c r="S17" s="302"/>
      <c r="T17" s="302"/>
      <c r="U17" s="495"/>
      <c r="V17" s="495"/>
      <c r="W17" s="495"/>
      <c r="X17" s="302" t="s">
        <v>14</v>
      </c>
      <c r="Y17" s="302"/>
      <c r="Z17" s="493"/>
      <c r="AA17" s="493"/>
      <c r="AB17" s="493"/>
      <c r="AC17" s="302" t="s">
        <v>15</v>
      </c>
      <c r="AD17" s="302"/>
      <c r="AE17" s="493"/>
      <c r="AF17" s="493"/>
      <c r="AG17" s="493"/>
      <c r="AH17" s="494" t="s">
        <v>16</v>
      </c>
      <c r="AI17" s="494"/>
      <c r="AK17" s="490"/>
      <c r="AL17" s="490"/>
      <c r="AM17" s="490"/>
      <c r="AP17" s="264"/>
      <c r="AQ17" s="264"/>
      <c r="AR17" s="264"/>
      <c r="AS17" s="264"/>
      <c r="AT17" s="264"/>
      <c r="AU17" s="264"/>
      <c r="AV17" s="264"/>
      <c r="AW17" s="265"/>
    </row>
    <row r="18" spans="1:49" s="4" customFormat="1" ht="24.95" customHeight="1" x14ac:dyDescent="0.15">
      <c r="A18" s="457"/>
      <c r="B18" s="280" t="s">
        <v>42</v>
      </c>
      <c r="C18" s="280"/>
      <c r="D18" s="280"/>
      <c r="E18" s="280"/>
      <c r="F18" s="280"/>
      <c r="G18" s="280"/>
      <c r="H18" s="280"/>
      <c r="I18" s="280"/>
      <c r="J18" s="280"/>
      <c r="K18" s="280"/>
      <c r="L18" s="280"/>
      <c r="M18" s="280"/>
      <c r="N18" s="280"/>
      <c r="O18" s="265"/>
      <c r="P18" s="89"/>
      <c r="Q18" s="25"/>
      <c r="R18" s="302" t="str">
        <f ca="1">交付申請書!$AF$4</f>
        <v>令和</v>
      </c>
      <c r="S18" s="302"/>
      <c r="T18" s="302"/>
      <c r="U18" s="495"/>
      <c r="V18" s="495"/>
      <c r="W18" s="495"/>
      <c r="X18" s="302" t="s">
        <v>14</v>
      </c>
      <c r="Y18" s="302"/>
      <c r="Z18" s="493"/>
      <c r="AA18" s="493"/>
      <c r="AB18" s="493"/>
      <c r="AC18" s="302" t="s">
        <v>15</v>
      </c>
      <c r="AD18" s="302"/>
      <c r="AE18" s="493"/>
      <c r="AF18" s="493"/>
      <c r="AG18" s="493"/>
      <c r="AH18" s="494" t="s">
        <v>16</v>
      </c>
      <c r="AI18" s="494"/>
      <c r="AJ18" s="25"/>
      <c r="AK18" s="490"/>
      <c r="AL18" s="490"/>
      <c r="AM18" s="490"/>
      <c r="AP18" s="264"/>
      <c r="AQ18" s="264"/>
      <c r="AR18" s="264"/>
      <c r="AS18" s="264"/>
      <c r="AT18" s="264"/>
      <c r="AU18" s="264"/>
      <c r="AV18" s="264"/>
      <c r="AW18" s="265"/>
    </row>
    <row r="19" spans="1:49" s="4" customFormat="1" ht="24.95" customHeight="1" x14ac:dyDescent="0.15">
      <c r="A19" s="457"/>
      <c r="B19" s="280" t="s">
        <v>43</v>
      </c>
      <c r="C19" s="280"/>
      <c r="D19" s="280"/>
      <c r="E19" s="280"/>
      <c r="F19" s="280"/>
      <c r="G19" s="280"/>
      <c r="H19" s="280"/>
      <c r="I19" s="280"/>
      <c r="J19" s="280"/>
      <c r="K19" s="280"/>
      <c r="L19" s="280"/>
      <c r="M19" s="280"/>
      <c r="N19" s="280"/>
      <c r="O19" s="265"/>
      <c r="P19" s="89"/>
      <c r="Q19" s="25"/>
      <c r="R19" s="302" t="str">
        <f ca="1">交付申請書!$AF$4</f>
        <v>令和</v>
      </c>
      <c r="S19" s="302"/>
      <c r="T19" s="302"/>
      <c r="U19" s="495"/>
      <c r="V19" s="495"/>
      <c r="W19" s="495"/>
      <c r="X19" s="302" t="s">
        <v>14</v>
      </c>
      <c r="Y19" s="302"/>
      <c r="Z19" s="493"/>
      <c r="AA19" s="493"/>
      <c r="AB19" s="493"/>
      <c r="AC19" s="302" t="s">
        <v>15</v>
      </c>
      <c r="AD19" s="302"/>
      <c r="AE19" s="493"/>
      <c r="AF19" s="493"/>
      <c r="AG19" s="493"/>
      <c r="AH19" s="494" t="s">
        <v>16</v>
      </c>
      <c r="AI19" s="494"/>
      <c r="AJ19" s="25"/>
      <c r="AK19" s="490"/>
      <c r="AL19" s="490"/>
      <c r="AM19" s="490"/>
      <c r="AP19" s="264"/>
      <c r="AQ19" s="264"/>
      <c r="AR19" s="264"/>
      <c r="AS19" s="264"/>
      <c r="AT19" s="264"/>
      <c r="AU19" s="264"/>
      <c r="AV19" s="264"/>
      <c r="AW19" s="265"/>
    </row>
    <row r="20" spans="1:49" s="4" customFormat="1" ht="9.9499999999999993" customHeight="1" x14ac:dyDescent="0.15">
      <c r="A20" s="313"/>
      <c r="B20" s="293"/>
      <c r="C20" s="293"/>
      <c r="D20" s="293"/>
      <c r="E20" s="293"/>
      <c r="F20" s="293"/>
      <c r="G20" s="293"/>
      <c r="H20" s="293"/>
      <c r="I20" s="293"/>
      <c r="J20" s="293"/>
      <c r="K20" s="293"/>
      <c r="L20" s="293"/>
      <c r="M20" s="293"/>
      <c r="N20" s="293"/>
      <c r="O20" s="318"/>
      <c r="P20" s="90"/>
      <c r="Q20" s="91"/>
      <c r="R20" s="91"/>
      <c r="S20" s="91"/>
      <c r="T20" s="91"/>
      <c r="U20" s="91"/>
      <c r="V20" s="91"/>
      <c r="W20" s="9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8"/>
    </row>
    <row r="21" spans="1:49" ht="39.950000000000003" customHeight="1" x14ac:dyDescent="0.15">
      <c r="A21" s="16"/>
      <c r="B21" s="336" t="s">
        <v>44</v>
      </c>
      <c r="C21" s="336"/>
      <c r="D21" s="336"/>
      <c r="E21" s="336"/>
      <c r="F21" s="336"/>
      <c r="G21" s="336"/>
      <c r="H21" s="336"/>
      <c r="I21" s="336"/>
      <c r="J21" s="336"/>
      <c r="K21" s="336"/>
      <c r="L21" s="336"/>
      <c r="M21" s="336"/>
      <c r="N21" s="336"/>
      <c r="O21" s="17"/>
      <c r="P21" s="492"/>
      <c r="Q21" s="282"/>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281" t="s">
        <v>11</v>
      </c>
      <c r="AO21" s="281"/>
      <c r="AP21" s="282"/>
      <c r="AQ21" s="282"/>
      <c r="AR21" s="282"/>
      <c r="AS21" s="282"/>
      <c r="AT21" s="282"/>
      <c r="AU21" s="282"/>
      <c r="AV21" s="282"/>
      <c r="AW21" s="283"/>
    </row>
    <row r="22" spans="1:49" ht="39.950000000000003" customHeight="1" x14ac:dyDescent="0.15">
      <c r="A22" s="16"/>
      <c r="B22" s="336" t="s">
        <v>45</v>
      </c>
      <c r="C22" s="336"/>
      <c r="D22" s="336"/>
      <c r="E22" s="336"/>
      <c r="F22" s="336"/>
      <c r="G22" s="336"/>
      <c r="H22" s="336"/>
      <c r="I22" s="336"/>
      <c r="J22" s="336"/>
      <c r="K22" s="336"/>
      <c r="L22" s="336"/>
      <c r="M22" s="336"/>
      <c r="N22" s="336"/>
      <c r="O22" s="17"/>
      <c r="P22" s="492"/>
      <c r="Q22" s="282"/>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281" t="s">
        <v>11</v>
      </c>
      <c r="AO22" s="281"/>
      <c r="AP22" s="282"/>
      <c r="AQ22" s="282"/>
      <c r="AR22" s="282"/>
      <c r="AS22" s="282"/>
      <c r="AT22" s="282"/>
      <c r="AU22" s="282"/>
      <c r="AV22" s="282"/>
      <c r="AW22" s="283"/>
    </row>
    <row r="23" spans="1:49" ht="9.9499999999999993" customHeight="1" x14ac:dyDescent="0.15">
      <c r="A23" s="7"/>
      <c r="B23" s="8"/>
      <c r="C23" s="8"/>
      <c r="D23" s="8"/>
      <c r="E23" s="8"/>
      <c r="F23" s="8"/>
      <c r="G23" s="8"/>
      <c r="H23" s="8"/>
      <c r="I23" s="8"/>
      <c r="J23" s="8"/>
      <c r="K23" s="8"/>
      <c r="L23" s="8"/>
      <c r="M23" s="8"/>
      <c r="N23" s="8"/>
      <c r="O23" s="9"/>
      <c r="P23" s="18"/>
      <c r="Q23" s="19"/>
      <c r="R23" s="19"/>
      <c r="S23" s="19"/>
      <c r="T23" s="19"/>
      <c r="U23" s="19"/>
      <c r="V23" s="19"/>
      <c r="W23" s="20"/>
      <c r="X23" s="20"/>
      <c r="Y23" s="20"/>
      <c r="Z23" s="19"/>
      <c r="AA23" s="19"/>
      <c r="AB23" s="20"/>
      <c r="AC23" s="20"/>
      <c r="AD23" s="20"/>
      <c r="AE23" s="19"/>
      <c r="AF23" s="19"/>
      <c r="AG23" s="20"/>
      <c r="AH23" s="20"/>
      <c r="AI23" s="20"/>
      <c r="AJ23" s="19"/>
      <c r="AK23" s="19"/>
      <c r="AL23" s="19"/>
      <c r="AM23" s="19"/>
      <c r="AN23" s="19"/>
      <c r="AO23" s="19"/>
      <c r="AP23" s="19"/>
      <c r="AQ23" s="19"/>
      <c r="AR23" s="19"/>
      <c r="AS23" s="19"/>
      <c r="AT23" s="19"/>
      <c r="AU23" s="19"/>
      <c r="AV23" s="19"/>
      <c r="AW23" s="9"/>
    </row>
    <row r="24" spans="1:49" ht="20.100000000000001" customHeight="1" x14ac:dyDescent="0.15">
      <c r="A24" s="10"/>
      <c r="B24" s="280" t="s">
        <v>18</v>
      </c>
      <c r="C24" s="280"/>
      <c r="D24" s="280"/>
      <c r="E24" s="280"/>
      <c r="F24" s="280"/>
      <c r="G24" s="280"/>
      <c r="H24" s="280"/>
      <c r="I24" s="280"/>
      <c r="J24" s="280"/>
      <c r="K24" s="280"/>
      <c r="L24" s="280"/>
      <c r="M24" s="280"/>
      <c r="N24" s="280"/>
      <c r="O24" s="11"/>
      <c r="P24" s="10"/>
      <c r="Q24" s="264" t="s">
        <v>162</v>
      </c>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5"/>
    </row>
    <row r="25" spans="1:49" ht="20.100000000000001" customHeight="1" x14ac:dyDescent="0.15">
      <c r="A25" s="10"/>
      <c r="B25" s="12"/>
      <c r="C25" s="12"/>
      <c r="D25" s="12"/>
      <c r="E25" s="12"/>
      <c r="F25" s="12"/>
      <c r="G25" s="12"/>
      <c r="H25" s="12"/>
      <c r="I25" s="12"/>
      <c r="J25" s="12"/>
      <c r="K25" s="12"/>
      <c r="L25" s="12"/>
      <c r="M25" s="12"/>
      <c r="N25" s="12"/>
      <c r="O25" s="11"/>
      <c r="P25" s="10"/>
      <c r="Q25" s="264" t="s">
        <v>46</v>
      </c>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5"/>
    </row>
    <row r="26" spans="1:49" ht="20.100000000000001" customHeight="1" x14ac:dyDescent="0.15">
      <c r="A26" s="10"/>
      <c r="B26" s="12"/>
      <c r="C26" s="12"/>
      <c r="D26" s="12"/>
      <c r="E26" s="12"/>
      <c r="F26" s="12"/>
      <c r="G26" s="12"/>
      <c r="H26" s="12"/>
      <c r="I26" s="12"/>
      <c r="J26" s="12"/>
      <c r="K26" s="12"/>
      <c r="L26" s="12"/>
      <c r="M26" s="12"/>
      <c r="N26" s="12"/>
      <c r="O26" s="11"/>
      <c r="P26" s="10"/>
      <c r="Q26" s="264" t="s">
        <v>47</v>
      </c>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5"/>
    </row>
    <row r="27" spans="1:49" ht="20.100000000000001" customHeight="1" x14ac:dyDescent="0.15">
      <c r="A27" s="10"/>
      <c r="B27" s="12"/>
      <c r="C27" s="12"/>
      <c r="D27" s="12"/>
      <c r="E27" s="12"/>
      <c r="F27" s="12"/>
      <c r="G27" s="12"/>
      <c r="H27" s="12"/>
      <c r="I27" s="12"/>
      <c r="J27" s="12"/>
      <c r="K27" s="12"/>
      <c r="L27" s="12"/>
      <c r="M27" s="12"/>
      <c r="N27" s="12"/>
      <c r="O27" s="11"/>
      <c r="P27" s="10"/>
      <c r="Q27" s="264" t="s">
        <v>48</v>
      </c>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5"/>
    </row>
    <row r="28" spans="1:49" ht="20.100000000000001" customHeight="1" x14ac:dyDescent="0.15">
      <c r="A28" s="10"/>
      <c r="B28" s="12"/>
      <c r="C28" s="12"/>
      <c r="D28" s="12"/>
      <c r="E28" s="12"/>
      <c r="F28" s="12"/>
      <c r="G28" s="12"/>
      <c r="H28" s="12"/>
      <c r="I28" s="12"/>
      <c r="J28" s="12"/>
      <c r="K28" s="12"/>
      <c r="L28" s="12"/>
      <c r="M28" s="12"/>
      <c r="N28" s="12"/>
      <c r="O28" s="11"/>
      <c r="P28" s="10"/>
      <c r="Q28" s="264" t="s">
        <v>49</v>
      </c>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5"/>
    </row>
    <row r="29" spans="1:49" ht="20.100000000000001" customHeight="1" x14ac:dyDescent="0.15">
      <c r="A29" s="10"/>
      <c r="B29" s="12"/>
      <c r="C29" s="12"/>
      <c r="D29" s="12"/>
      <c r="E29" s="12"/>
      <c r="F29" s="12"/>
      <c r="G29" s="12"/>
      <c r="H29" s="12"/>
      <c r="I29" s="12"/>
      <c r="J29" s="12"/>
      <c r="K29" s="12"/>
      <c r="L29" s="12"/>
      <c r="M29" s="12"/>
      <c r="N29" s="12"/>
      <c r="O29" s="11"/>
      <c r="P29" s="10"/>
      <c r="Q29" s="264" t="s">
        <v>50</v>
      </c>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5"/>
    </row>
    <row r="30" spans="1:49" ht="20.100000000000001" customHeight="1" x14ac:dyDescent="0.15">
      <c r="A30" s="10"/>
      <c r="B30" s="12"/>
      <c r="C30" s="12"/>
      <c r="D30" s="12"/>
      <c r="E30" s="12"/>
      <c r="F30" s="12"/>
      <c r="G30" s="12"/>
      <c r="H30" s="12"/>
      <c r="I30" s="12"/>
      <c r="J30" s="12"/>
      <c r="K30" s="12"/>
      <c r="L30" s="12"/>
      <c r="M30" s="12"/>
      <c r="N30" s="12"/>
      <c r="O30" s="11"/>
      <c r="P30" s="10"/>
      <c r="Q30" s="264" t="s">
        <v>51</v>
      </c>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5"/>
    </row>
    <row r="31" spans="1:49" ht="20.100000000000001" customHeight="1" x14ac:dyDescent="0.15">
      <c r="A31" s="10"/>
      <c r="B31" s="12"/>
      <c r="C31" s="12"/>
      <c r="D31" s="12"/>
      <c r="E31" s="12"/>
      <c r="F31" s="12"/>
      <c r="G31" s="12"/>
      <c r="H31" s="12"/>
      <c r="I31" s="12"/>
      <c r="J31" s="12"/>
      <c r="K31" s="12"/>
      <c r="L31" s="12"/>
      <c r="M31" s="12"/>
      <c r="N31" s="12"/>
      <c r="O31" s="11"/>
      <c r="P31" s="10"/>
      <c r="Q31" s="264" t="s">
        <v>172</v>
      </c>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5"/>
    </row>
    <row r="32" spans="1:49" ht="61.5" customHeight="1" x14ac:dyDescent="0.15">
      <c r="A32" s="10"/>
      <c r="B32" s="12"/>
      <c r="C32" s="12"/>
      <c r="D32" s="12"/>
      <c r="E32" s="12"/>
      <c r="F32" s="12"/>
      <c r="G32" s="12"/>
      <c r="H32" s="12"/>
      <c r="I32" s="12"/>
      <c r="J32" s="12"/>
      <c r="K32" s="12"/>
      <c r="L32" s="12"/>
      <c r="M32" s="12"/>
      <c r="N32" s="12"/>
      <c r="O32" s="11"/>
      <c r="P32" s="10"/>
      <c r="Q32" s="488" t="s">
        <v>195</v>
      </c>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9"/>
    </row>
    <row r="33" spans="1:49" ht="9.9499999999999993" customHeight="1" x14ac:dyDescent="0.15">
      <c r="A33" s="13"/>
      <c r="B33" s="15"/>
      <c r="C33" s="15"/>
      <c r="D33" s="15"/>
      <c r="E33" s="15"/>
      <c r="F33" s="15"/>
      <c r="G33" s="15"/>
      <c r="H33" s="15"/>
      <c r="I33" s="15"/>
      <c r="J33" s="15"/>
      <c r="K33" s="15"/>
      <c r="L33" s="15"/>
      <c r="M33" s="15"/>
      <c r="N33" s="15"/>
      <c r="O33" s="14"/>
      <c r="P33" s="13"/>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4"/>
    </row>
  </sheetData>
  <sheetProtection sheet="1" objects="1" scenarios="1" selectLockedCells="1"/>
  <mergeCells count="86">
    <mergeCell ref="D13:F13"/>
    <mergeCell ref="R5:T5"/>
    <mergeCell ref="AF3:AH3"/>
    <mergeCell ref="AB9:AF9"/>
    <mergeCell ref="R12:AB12"/>
    <mergeCell ref="AC12:AF12"/>
    <mergeCell ref="AN3:AP3"/>
    <mergeCell ref="AQ3:AR3"/>
    <mergeCell ref="A12:D12"/>
    <mergeCell ref="AG9:AU9"/>
    <mergeCell ref="AS3:AU3"/>
    <mergeCell ref="E12:G12"/>
    <mergeCell ref="H12:I12"/>
    <mergeCell ref="J12:L12"/>
    <mergeCell ref="M12:N12"/>
    <mergeCell ref="O12:Q12"/>
    <mergeCell ref="AG12:AW12"/>
    <mergeCell ref="AV10:AW10"/>
    <mergeCell ref="R9:Z10"/>
    <mergeCell ref="AV3:AW3"/>
    <mergeCell ref="AI3:AK3"/>
    <mergeCell ref="AL3:AM3"/>
    <mergeCell ref="A2:AW2"/>
    <mergeCell ref="A14:AW14"/>
    <mergeCell ref="B17:N17"/>
    <mergeCell ref="AK17:AM17"/>
    <mergeCell ref="R17:T17"/>
    <mergeCell ref="AP16:AW20"/>
    <mergeCell ref="A5:G5"/>
    <mergeCell ref="H5:Q5"/>
    <mergeCell ref="A13:C13"/>
    <mergeCell ref="G13:AW13"/>
    <mergeCell ref="A16:A20"/>
    <mergeCell ref="B16:N16"/>
    <mergeCell ref="B20:N20"/>
    <mergeCell ref="AB10:AU10"/>
    <mergeCell ref="AH17:AI17"/>
    <mergeCell ref="AH18:AI18"/>
    <mergeCell ref="B18:N18"/>
    <mergeCell ref="Z18:AB18"/>
    <mergeCell ref="U17:W17"/>
    <mergeCell ref="U18:W18"/>
    <mergeCell ref="AC18:AD18"/>
    <mergeCell ref="Z17:AB17"/>
    <mergeCell ref="X17:Y17"/>
    <mergeCell ref="AC17:AD17"/>
    <mergeCell ref="AE17:AG17"/>
    <mergeCell ref="AE18:AG18"/>
    <mergeCell ref="R18:T18"/>
    <mergeCell ref="O16:O20"/>
    <mergeCell ref="P22:Q22"/>
    <mergeCell ref="R21:AM21"/>
    <mergeCell ref="X19:Y19"/>
    <mergeCell ref="X20:AO20"/>
    <mergeCell ref="AH19:AI19"/>
    <mergeCell ref="U19:W19"/>
    <mergeCell ref="AC19:AD19"/>
    <mergeCell ref="AE19:AG19"/>
    <mergeCell ref="X16:AO16"/>
    <mergeCell ref="Q27:AW27"/>
    <mergeCell ref="B24:N24"/>
    <mergeCell ref="AN21:AO21"/>
    <mergeCell ref="Z19:AB19"/>
    <mergeCell ref="Q25:AW25"/>
    <mergeCell ref="AP22:AW22"/>
    <mergeCell ref="AK19:AM19"/>
    <mergeCell ref="B21:N21"/>
    <mergeCell ref="B22:N22"/>
    <mergeCell ref="B19:N19"/>
    <mergeCell ref="R19:T19"/>
    <mergeCell ref="Q31:AW31"/>
    <mergeCell ref="Q32:AW32"/>
    <mergeCell ref="P7:V7"/>
    <mergeCell ref="R8:Z8"/>
    <mergeCell ref="AB8:AU8"/>
    <mergeCell ref="Q30:AW30"/>
    <mergeCell ref="Q26:AW26"/>
    <mergeCell ref="AN22:AO22"/>
    <mergeCell ref="AP21:AW21"/>
    <mergeCell ref="Q24:AW24"/>
    <mergeCell ref="Q28:AW28"/>
    <mergeCell ref="Q29:AW29"/>
    <mergeCell ref="AK18:AM18"/>
    <mergeCell ref="X18:Y18"/>
    <mergeCell ref="R22:AM22"/>
    <mergeCell ref="P21:Q21"/>
  </mergeCells>
  <phoneticPr fontId="6"/>
  <dataValidations count="3">
    <dataValidation imeMode="fullKatakana" allowBlank="1" showInputMessage="1" showErrorMessage="1" sqref="AG9:AU9"/>
    <dataValidation imeMode="disabled" allowBlank="1" showInputMessage="1" showErrorMessage="1" sqref="AK17:AM19 AI3:AK3 AN3:AP3 AS3:AU3 O12:Q12 J12:L12 E12:G12 D13:F13 U17:W19 Z17:AB19 AE17:AG19 R21:AM22 AC12"/>
    <dataValidation imeMode="hiragana" allowBlank="1" showInputMessage="1" showErrorMessage="1" sqref="H5:Q5 AB8:AU8 AB10:AU10"/>
  </dataValidations>
  <printOptions horizontalCentered="1"/>
  <pageMargins left="0.98425196850393704" right="0.59055118110236227" top="0.59055118110236227" bottom="0.39370078740157483" header="0" footer="0"/>
  <pageSetup paperSize="9" scale="95" orientation="portrait"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CC"/>
    <pageSetUpPr autoPageBreaks="0"/>
  </sheetPr>
  <dimension ref="A1:BB52"/>
  <sheetViews>
    <sheetView showGridLines="0" showRowColHeaders="0" showOutlineSymbols="0" zoomScaleNormal="100" workbookViewId="0">
      <pane ySplit="1" topLeftCell="A2" activePane="bottomLeft" state="frozen"/>
      <selection activeCell="C1" sqref="C1:C2"/>
      <selection pane="bottomLeft" activeCell="AP2" sqref="AP2:AU2"/>
    </sheetView>
  </sheetViews>
  <sheetFormatPr defaultColWidth="0" defaultRowHeight="0" customHeight="1" zeroHeight="1" x14ac:dyDescent="0.15"/>
  <cols>
    <col min="1" max="3" width="1.625" style="30" customWidth="1"/>
    <col min="4" max="41" width="1.625" style="29" customWidth="1"/>
    <col min="42" max="53" width="1.625" style="28" customWidth="1"/>
    <col min="54" max="54" width="31.375" style="29" customWidth="1"/>
    <col min="55" max="16384" width="1.625" style="29" hidden="1"/>
  </cols>
  <sheetData>
    <row r="1" spans="1:53" s="28" customFormat="1" ht="20.100000000000001" customHeight="1" x14ac:dyDescent="0.15">
      <c r="A1" s="512" t="s">
        <v>81</v>
      </c>
      <c r="B1" s="523"/>
      <c r="C1" s="523"/>
      <c r="D1" s="523"/>
      <c r="E1" s="523"/>
      <c r="F1" s="523"/>
      <c r="G1" s="523"/>
      <c r="H1" s="523"/>
      <c r="I1" s="523"/>
      <c r="J1" s="523"/>
      <c r="K1" s="523"/>
      <c r="L1" s="523"/>
      <c r="M1" s="523"/>
      <c r="N1" s="523"/>
      <c r="O1" s="523"/>
      <c r="P1" s="523"/>
      <c r="Q1" s="523"/>
      <c r="R1" s="523"/>
      <c r="S1" s="523"/>
      <c r="T1" s="524"/>
      <c r="U1" s="512" t="s">
        <v>132</v>
      </c>
      <c r="V1" s="523"/>
      <c r="W1" s="523"/>
      <c r="X1" s="523"/>
      <c r="Y1" s="523"/>
      <c r="Z1" s="523"/>
      <c r="AA1" s="523"/>
      <c r="AB1" s="523"/>
      <c r="AC1" s="523"/>
      <c r="AD1" s="523"/>
      <c r="AE1" s="523"/>
      <c r="AF1" s="523"/>
      <c r="AG1" s="523"/>
      <c r="AH1" s="523"/>
      <c r="AI1" s="523"/>
      <c r="AJ1" s="523"/>
      <c r="AK1" s="523"/>
      <c r="AL1" s="523"/>
      <c r="AM1" s="523"/>
      <c r="AN1" s="523"/>
      <c r="AO1" s="524"/>
      <c r="AP1" s="511" t="s">
        <v>85</v>
      </c>
      <c r="AQ1" s="511"/>
      <c r="AR1" s="511"/>
      <c r="AS1" s="511"/>
      <c r="AT1" s="511"/>
      <c r="AU1" s="512"/>
      <c r="AV1" s="507" t="s">
        <v>84</v>
      </c>
      <c r="AW1" s="508"/>
      <c r="AX1" s="508"/>
      <c r="AY1" s="508"/>
      <c r="AZ1" s="509"/>
      <c r="BA1" s="510"/>
    </row>
    <row r="2" spans="1:53" ht="15.95" customHeight="1" x14ac:dyDescent="0.15">
      <c r="A2" s="531">
        <v>1</v>
      </c>
      <c r="B2" s="532"/>
      <c r="C2" s="532" t="s">
        <v>82</v>
      </c>
      <c r="D2" s="532"/>
      <c r="E2" s="532"/>
      <c r="F2" s="532"/>
      <c r="G2" s="532"/>
      <c r="H2" s="532"/>
      <c r="I2" s="532"/>
      <c r="J2" s="532"/>
      <c r="K2" s="532"/>
      <c r="L2" s="532"/>
      <c r="M2" s="532"/>
      <c r="N2" s="532"/>
      <c r="O2" s="532"/>
      <c r="P2" s="532"/>
      <c r="Q2" s="532"/>
      <c r="R2" s="532"/>
      <c r="S2" s="532"/>
      <c r="T2" s="534"/>
      <c r="U2" s="501" t="s">
        <v>87</v>
      </c>
      <c r="V2" s="501"/>
      <c r="W2" s="501"/>
      <c r="X2" s="501"/>
      <c r="Y2" s="501"/>
      <c r="Z2" s="501"/>
      <c r="AA2" s="501"/>
      <c r="AB2" s="501"/>
      <c r="AC2" s="501"/>
      <c r="AD2" s="501"/>
      <c r="AE2" s="501"/>
      <c r="AF2" s="501"/>
      <c r="AG2" s="501"/>
      <c r="AH2" s="501"/>
      <c r="AI2" s="501"/>
      <c r="AJ2" s="501"/>
      <c r="AK2" s="501"/>
      <c r="AL2" s="501"/>
      <c r="AM2" s="501"/>
      <c r="AN2" s="501"/>
      <c r="AO2" s="501"/>
      <c r="AP2" s="513"/>
      <c r="AQ2" s="513"/>
      <c r="AR2" s="513"/>
      <c r="AS2" s="513"/>
      <c r="AT2" s="513"/>
      <c r="AU2" s="514"/>
      <c r="AV2" s="515"/>
      <c r="AW2" s="516"/>
      <c r="AX2" s="516"/>
      <c r="AY2" s="516"/>
      <c r="AZ2" s="517"/>
      <c r="BA2" s="518"/>
    </row>
    <row r="3" spans="1:53" s="30" customFormat="1" ht="15.95" customHeight="1" x14ac:dyDescent="0.15">
      <c r="A3" s="533">
        <v>2</v>
      </c>
      <c r="B3" s="499"/>
      <c r="C3" s="499" t="s">
        <v>83</v>
      </c>
      <c r="D3" s="499"/>
      <c r="E3" s="499"/>
      <c r="F3" s="499"/>
      <c r="G3" s="499"/>
      <c r="H3" s="499"/>
      <c r="I3" s="499"/>
      <c r="J3" s="499"/>
      <c r="K3" s="499"/>
      <c r="L3" s="499"/>
      <c r="M3" s="499"/>
      <c r="N3" s="499"/>
      <c r="O3" s="499"/>
      <c r="P3" s="499"/>
      <c r="Q3" s="499"/>
      <c r="R3" s="499"/>
      <c r="S3" s="499"/>
      <c r="T3" s="500"/>
      <c r="U3" s="502" t="s">
        <v>91</v>
      </c>
      <c r="V3" s="502"/>
      <c r="W3" s="502"/>
      <c r="X3" s="502"/>
      <c r="Y3" s="502"/>
      <c r="Z3" s="502"/>
      <c r="AA3" s="502"/>
      <c r="AB3" s="502"/>
      <c r="AC3" s="502"/>
      <c r="AD3" s="502"/>
      <c r="AE3" s="502"/>
      <c r="AF3" s="502"/>
      <c r="AG3" s="502"/>
      <c r="AH3" s="502"/>
      <c r="AI3" s="502"/>
      <c r="AJ3" s="502"/>
      <c r="AK3" s="502"/>
      <c r="AL3" s="502"/>
      <c r="AM3" s="502"/>
      <c r="AN3" s="502"/>
      <c r="AO3" s="502"/>
      <c r="AP3" s="519"/>
      <c r="AQ3" s="520"/>
      <c r="AR3" s="520"/>
      <c r="AS3" s="520"/>
      <c r="AT3" s="520"/>
      <c r="AU3" s="520"/>
      <c r="AV3" s="525"/>
      <c r="AW3" s="526"/>
      <c r="AX3" s="526"/>
      <c r="AY3" s="526"/>
      <c r="AZ3" s="526"/>
      <c r="BA3" s="527"/>
    </row>
    <row r="4" spans="1:53" s="30" customFormat="1" ht="15.95" customHeight="1" x14ac:dyDescent="0.15">
      <c r="A4" s="46"/>
      <c r="B4" s="102"/>
      <c r="C4" s="503"/>
      <c r="D4" s="503"/>
      <c r="E4" s="503"/>
      <c r="F4" s="503"/>
      <c r="G4" s="503"/>
      <c r="H4" s="503"/>
      <c r="I4" s="503"/>
      <c r="J4" s="503"/>
      <c r="K4" s="503"/>
      <c r="L4" s="503"/>
      <c r="M4" s="503"/>
      <c r="N4" s="503"/>
      <c r="O4" s="503"/>
      <c r="P4" s="503"/>
      <c r="Q4" s="503"/>
      <c r="R4" s="503"/>
      <c r="S4" s="503"/>
      <c r="T4" s="504"/>
      <c r="U4" s="506" t="s">
        <v>92</v>
      </c>
      <c r="V4" s="506"/>
      <c r="W4" s="506"/>
      <c r="X4" s="506"/>
      <c r="Y4" s="506"/>
      <c r="Z4" s="506"/>
      <c r="AA4" s="506"/>
      <c r="AB4" s="506"/>
      <c r="AC4" s="506"/>
      <c r="AD4" s="506"/>
      <c r="AE4" s="506"/>
      <c r="AF4" s="506"/>
      <c r="AG4" s="506"/>
      <c r="AH4" s="506"/>
      <c r="AI4" s="506"/>
      <c r="AJ4" s="506"/>
      <c r="AK4" s="506"/>
      <c r="AL4" s="506"/>
      <c r="AM4" s="506"/>
      <c r="AN4" s="506"/>
      <c r="AO4" s="506"/>
      <c r="AP4" s="521"/>
      <c r="AQ4" s="522"/>
      <c r="AR4" s="522"/>
      <c r="AS4" s="522"/>
      <c r="AT4" s="522"/>
      <c r="AU4" s="522"/>
      <c r="AV4" s="528"/>
      <c r="AW4" s="529"/>
      <c r="AX4" s="529"/>
      <c r="AY4" s="529"/>
      <c r="AZ4" s="529"/>
      <c r="BA4" s="530"/>
    </row>
    <row r="5" spans="1:53" ht="15.95" customHeight="1" x14ac:dyDescent="0.15">
      <c r="A5" s="533">
        <v>3</v>
      </c>
      <c r="B5" s="499"/>
      <c r="C5" s="499" t="s">
        <v>88</v>
      </c>
      <c r="D5" s="499"/>
      <c r="E5" s="499"/>
      <c r="F5" s="499"/>
      <c r="G5" s="499"/>
      <c r="H5" s="499"/>
      <c r="I5" s="499"/>
      <c r="J5" s="499"/>
      <c r="K5" s="499"/>
      <c r="L5" s="499"/>
      <c r="M5" s="499"/>
      <c r="N5" s="499"/>
      <c r="O5" s="499"/>
      <c r="P5" s="499"/>
      <c r="Q5" s="499"/>
      <c r="R5" s="499"/>
      <c r="S5" s="499"/>
      <c r="T5" s="500"/>
      <c r="U5" s="505" t="s">
        <v>89</v>
      </c>
      <c r="V5" s="505"/>
      <c r="W5" s="505"/>
      <c r="X5" s="505"/>
      <c r="Y5" s="505"/>
      <c r="Z5" s="505"/>
      <c r="AA5" s="505"/>
      <c r="AB5" s="505"/>
      <c r="AC5" s="505"/>
      <c r="AD5" s="505"/>
      <c r="AE5" s="505"/>
      <c r="AF5" s="505"/>
      <c r="AG5" s="505"/>
      <c r="AH5" s="505"/>
      <c r="AI5" s="505"/>
      <c r="AJ5" s="505"/>
      <c r="AK5" s="505"/>
      <c r="AL5" s="505"/>
      <c r="AM5" s="505"/>
      <c r="AN5" s="505"/>
      <c r="AO5" s="505"/>
      <c r="AP5" s="537"/>
      <c r="AQ5" s="537"/>
      <c r="AR5" s="537"/>
      <c r="AS5" s="537"/>
      <c r="AT5" s="537"/>
      <c r="AU5" s="538"/>
      <c r="AV5" s="515"/>
      <c r="AW5" s="516"/>
      <c r="AX5" s="516"/>
      <c r="AY5" s="516"/>
      <c r="AZ5" s="517"/>
      <c r="BA5" s="518"/>
    </row>
    <row r="6" spans="1:53" ht="15.95" customHeight="1" x14ac:dyDescent="0.15">
      <c r="A6" s="46"/>
      <c r="B6" s="102"/>
      <c r="C6" s="503"/>
      <c r="D6" s="503"/>
      <c r="E6" s="503"/>
      <c r="F6" s="503"/>
      <c r="G6" s="503"/>
      <c r="H6" s="503"/>
      <c r="I6" s="503"/>
      <c r="J6" s="503"/>
      <c r="K6" s="503"/>
      <c r="L6" s="503"/>
      <c r="M6" s="503"/>
      <c r="N6" s="503"/>
      <c r="O6" s="503"/>
      <c r="P6" s="503"/>
      <c r="Q6" s="503"/>
      <c r="R6" s="503"/>
      <c r="S6" s="503"/>
      <c r="T6" s="504"/>
      <c r="U6" s="501" t="s">
        <v>90</v>
      </c>
      <c r="V6" s="501"/>
      <c r="W6" s="501"/>
      <c r="X6" s="501"/>
      <c r="Y6" s="501"/>
      <c r="Z6" s="501"/>
      <c r="AA6" s="501"/>
      <c r="AB6" s="501"/>
      <c r="AC6" s="501"/>
      <c r="AD6" s="501"/>
      <c r="AE6" s="501"/>
      <c r="AF6" s="501"/>
      <c r="AG6" s="501"/>
      <c r="AH6" s="501"/>
      <c r="AI6" s="501"/>
      <c r="AJ6" s="501"/>
      <c r="AK6" s="501"/>
      <c r="AL6" s="501"/>
      <c r="AM6" s="501"/>
      <c r="AN6" s="501"/>
      <c r="AO6" s="501"/>
      <c r="AP6" s="537"/>
      <c r="AQ6" s="537"/>
      <c r="AR6" s="537"/>
      <c r="AS6" s="537"/>
      <c r="AT6" s="537"/>
      <c r="AU6" s="538"/>
      <c r="AV6" s="515"/>
      <c r="AW6" s="516"/>
      <c r="AX6" s="516"/>
      <c r="AY6" s="516"/>
      <c r="AZ6" s="517"/>
      <c r="BA6" s="518"/>
    </row>
    <row r="7" spans="1:53" s="30" customFormat="1" ht="15.95" customHeight="1" x14ac:dyDescent="0.15">
      <c r="A7" s="533">
        <v>4</v>
      </c>
      <c r="B7" s="499"/>
      <c r="C7" s="499" t="s">
        <v>93</v>
      </c>
      <c r="D7" s="499"/>
      <c r="E7" s="499"/>
      <c r="F7" s="499"/>
      <c r="G7" s="499"/>
      <c r="H7" s="499"/>
      <c r="I7" s="499"/>
      <c r="J7" s="499"/>
      <c r="K7" s="499"/>
      <c r="L7" s="499"/>
      <c r="M7" s="499"/>
      <c r="N7" s="499"/>
      <c r="O7" s="499"/>
      <c r="P7" s="499"/>
      <c r="Q7" s="499"/>
      <c r="R7" s="499"/>
      <c r="S7" s="499"/>
      <c r="T7" s="500"/>
      <c r="U7" s="502" t="s">
        <v>94</v>
      </c>
      <c r="V7" s="502"/>
      <c r="W7" s="502"/>
      <c r="X7" s="502"/>
      <c r="Y7" s="502"/>
      <c r="Z7" s="502"/>
      <c r="AA7" s="502"/>
      <c r="AB7" s="502"/>
      <c r="AC7" s="502"/>
      <c r="AD7" s="502"/>
      <c r="AE7" s="502"/>
      <c r="AF7" s="502"/>
      <c r="AG7" s="502"/>
      <c r="AH7" s="502"/>
      <c r="AI7" s="502"/>
      <c r="AJ7" s="502"/>
      <c r="AK7" s="502"/>
      <c r="AL7" s="502"/>
      <c r="AM7" s="502"/>
      <c r="AN7" s="502"/>
      <c r="AO7" s="502"/>
      <c r="AP7" s="519"/>
      <c r="AQ7" s="520"/>
      <c r="AR7" s="520"/>
      <c r="AS7" s="520"/>
      <c r="AT7" s="520"/>
      <c r="AU7" s="520"/>
      <c r="AV7" s="525"/>
      <c r="AW7" s="526"/>
      <c r="AX7" s="526"/>
      <c r="AY7" s="526"/>
      <c r="AZ7" s="526"/>
      <c r="BA7" s="527"/>
    </row>
    <row r="8" spans="1:53" s="30" customFormat="1" ht="15.95" customHeight="1" x14ac:dyDescent="0.15">
      <c r="A8" s="46"/>
      <c r="B8" s="102"/>
      <c r="C8" s="503"/>
      <c r="D8" s="503"/>
      <c r="E8" s="503"/>
      <c r="F8" s="503"/>
      <c r="G8" s="503"/>
      <c r="H8" s="503"/>
      <c r="I8" s="503"/>
      <c r="J8" s="503"/>
      <c r="K8" s="503"/>
      <c r="L8" s="503"/>
      <c r="M8" s="503"/>
      <c r="N8" s="503"/>
      <c r="O8" s="503"/>
      <c r="P8" s="503"/>
      <c r="Q8" s="503"/>
      <c r="R8" s="503"/>
      <c r="S8" s="503"/>
      <c r="T8" s="504"/>
      <c r="U8" s="506" t="s">
        <v>95</v>
      </c>
      <c r="V8" s="506"/>
      <c r="W8" s="506"/>
      <c r="X8" s="506"/>
      <c r="Y8" s="506"/>
      <c r="Z8" s="506"/>
      <c r="AA8" s="506"/>
      <c r="AB8" s="506"/>
      <c r="AC8" s="506"/>
      <c r="AD8" s="506"/>
      <c r="AE8" s="506"/>
      <c r="AF8" s="506"/>
      <c r="AG8" s="506"/>
      <c r="AH8" s="506"/>
      <c r="AI8" s="506"/>
      <c r="AJ8" s="506"/>
      <c r="AK8" s="506"/>
      <c r="AL8" s="506"/>
      <c r="AM8" s="506"/>
      <c r="AN8" s="506"/>
      <c r="AO8" s="506"/>
      <c r="AP8" s="521"/>
      <c r="AQ8" s="522"/>
      <c r="AR8" s="522"/>
      <c r="AS8" s="522"/>
      <c r="AT8" s="522"/>
      <c r="AU8" s="522"/>
      <c r="AV8" s="528"/>
      <c r="AW8" s="529"/>
      <c r="AX8" s="529"/>
      <c r="AY8" s="529"/>
      <c r="AZ8" s="529"/>
      <c r="BA8" s="530"/>
    </row>
    <row r="9" spans="1:53" s="30" customFormat="1" ht="15.95" customHeight="1" x14ac:dyDescent="0.15">
      <c r="A9" s="533">
        <v>5</v>
      </c>
      <c r="B9" s="499"/>
      <c r="C9" s="499" t="s">
        <v>142</v>
      </c>
      <c r="D9" s="499"/>
      <c r="E9" s="499"/>
      <c r="F9" s="499"/>
      <c r="G9" s="499"/>
      <c r="H9" s="499"/>
      <c r="I9" s="499"/>
      <c r="J9" s="499"/>
      <c r="K9" s="499"/>
      <c r="L9" s="499"/>
      <c r="M9" s="499"/>
      <c r="N9" s="499"/>
      <c r="O9" s="499"/>
      <c r="P9" s="499"/>
      <c r="Q9" s="499"/>
      <c r="R9" s="499"/>
      <c r="S9" s="499"/>
      <c r="T9" s="500"/>
      <c r="U9" s="502" t="s">
        <v>108</v>
      </c>
      <c r="V9" s="502"/>
      <c r="W9" s="502"/>
      <c r="X9" s="502"/>
      <c r="Y9" s="502"/>
      <c r="Z9" s="502"/>
      <c r="AA9" s="502"/>
      <c r="AB9" s="502"/>
      <c r="AC9" s="502"/>
      <c r="AD9" s="502"/>
      <c r="AE9" s="502"/>
      <c r="AF9" s="502"/>
      <c r="AG9" s="502"/>
      <c r="AH9" s="502"/>
      <c r="AI9" s="502"/>
      <c r="AJ9" s="502"/>
      <c r="AK9" s="502"/>
      <c r="AL9" s="502"/>
      <c r="AM9" s="502"/>
      <c r="AN9" s="502"/>
      <c r="AO9" s="502"/>
      <c r="AP9" s="519"/>
      <c r="AQ9" s="520"/>
      <c r="AR9" s="520"/>
      <c r="AS9" s="520"/>
      <c r="AT9" s="520"/>
      <c r="AU9" s="520"/>
      <c r="AV9" s="525"/>
      <c r="AW9" s="526"/>
      <c r="AX9" s="526"/>
      <c r="AY9" s="526"/>
      <c r="AZ9" s="526"/>
      <c r="BA9" s="527"/>
    </row>
    <row r="10" spans="1:53" s="30" customFormat="1" ht="15.95" customHeight="1" x14ac:dyDescent="0.15">
      <c r="A10" s="46"/>
      <c r="B10" s="102"/>
      <c r="C10" s="503" t="s">
        <v>144</v>
      </c>
      <c r="D10" s="503"/>
      <c r="E10" s="503"/>
      <c r="F10" s="503"/>
      <c r="G10" s="503"/>
      <c r="H10" s="503"/>
      <c r="I10" s="503"/>
      <c r="J10" s="503"/>
      <c r="K10" s="503"/>
      <c r="L10" s="503"/>
      <c r="M10" s="503"/>
      <c r="N10" s="503"/>
      <c r="O10" s="503"/>
      <c r="P10" s="503"/>
      <c r="Q10" s="503"/>
      <c r="R10" s="503"/>
      <c r="S10" s="503"/>
      <c r="T10" s="504"/>
      <c r="U10" s="506" t="s">
        <v>96</v>
      </c>
      <c r="V10" s="506"/>
      <c r="W10" s="506"/>
      <c r="X10" s="506"/>
      <c r="Y10" s="506"/>
      <c r="Z10" s="506"/>
      <c r="AA10" s="506"/>
      <c r="AB10" s="506"/>
      <c r="AC10" s="506"/>
      <c r="AD10" s="506"/>
      <c r="AE10" s="506"/>
      <c r="AF10" s="506"/>
      <c r="AG10" s="506"/>
      <c r="AH10" s="506"/>
      <c r="AI10" s="506"/>
      <c r="AJ10" s="506"/>
      <c r="AK10" s="506"/>
      <c r="AL10" s="506"/>
      <c r="AM10" s="506"/>
      <c r="AN10" s="506"/>
      <c r="AO10" s="506"/>
      <c r="AP10" s="521"/>
      <c r="AQ10" s="522"/>
      <c r="AR10" s="522"/>
      <c r="AS10" s="522"/>
      <c r="AT10" s="522"/>
      <c r="AU10" s="522"/>
      <c r="AV10" s="528"/>
      <c r="AW10" s="529"/>
      <c r="AX10" s="529"/>
      <c r="AY10" s="529"/>
      <c r="AZ10" s="529"/>
      <c r="BA10" s="530"/>
    </row>
    <row r="11" spans="1:53" s="30" customFormat="1" ht="15.95" customHeight="1" x14ac:dyDescent="0.15">
      <c r="A11" s="533">
        <v>6</v>
      </c>
      <c r="B11" s="499"/>
      <c r="C11" s="499" t="s">
        <v>133</v>
      </c>
      <c r="D11" s="499"/>
      <c r="E11" s="499"/>
      <c r="F11" s="499"/>
      <c r="G11" s="499"/>
      <c r="H11" s="499"/>
      <c r="I11" s="499"/>
      <c r="J11" s="499"/>
      <c r="K11" s="499"/>
      <c r="L11" s="499"/>
      <c r="M11" s="499"/>
      <c r="N11" s="499"/>
      <c r="O11" s="499"/>
      <c r="P11" s="499"/>
      <c r="Q11" s="499"/>
      <c r="R11" s="499"/>
      <c r="S11" s="499"/>
      <c r="T11" s="500"/>
      <c r="U11" s="502" t="s">
        <v>97</v>
      </c>
      <c r="V11" s="502"/>
      <c r="W11" s="502"/>
      <c r="X11" s="502"/>
      <c r="Y11" s="502"/>
      <c r="Z11" s="502"/>
      <c r="AA11" s="502"/>
      <c r="AB11" s="502"/>
      <c r="AC11" s="502"/>
      <c r="AD11" s="502"/>
      <c r="AE11" s="502"/>
      <c r="AF11" s="502"/>
      <c r="AG11" s="502"/>
      <c r="AH11" s="502"/>
      <c r="AI11" s="502"/>
      <c r="AJ11" s="502"/>
      <c r="AK11" s="502"/>
      <c r="AL11" s="502"/>
      <c r="AM11" s="502"/>
      <c r="AN11" s="502"/>
      <c r="AO11" s="502"/>
      <c r="AP11" s="519"/>
      <c r="AQ11" s="520"/>
      <c r="AR11" s="520"/>
      <c r="AS11" s="520"/>
      <c r="AT11" s="520"/>
      <c r="AU11" s="520"/>
      <c r="AV11" s="525"/>
      <c r="AW11" s="526"/>
      <c r="AX11" s="526"/>
      <c r="AY11" s="526"/>
      <c r="AZ11" s="526"/>
      <c r="BA11" s="527"/>
    </row>
    <row r="12" spans="1:53" s="30" customFormat="1" ht="15.95" customHeight="1" x14ac:dyDescent="0.15">
      <c r="A12" s="46"/>
      <c r="B12" s="102"/>
      <c r="C12" s="503"/>
      <c r="D12" s="503"/>
      <c r="E12" s="503"/>
      <c r="F12" s="503"/>
      <c r="G12" s="503"/>
      <c r="H12" s="503"/>
      <c r="I12" s="503"/>
      <c r="J12" s="503"/>
      <c r="K12" s="503"/>
      <c r="L12" s="503"/>
      <c r="M12" s="503"/>
      <c r="N12" s="503"/>
      <c r="O12" s="503"/>
      <c r="P12" s="503"/>
      <c r="Q12" s="503"/>
      <c r="R12" s="503"/>
      <c r="S12" s="503"/>
      <c r="T12" s="504"/>
      <c r="U12" s="506" t="s">
        <v>98</v>
      </c>
      <c r="V12" s="506"/>
      <c r="W12" s="506"/>
      <c r="X12" s="506"/>
      <c r="Y12" s="506"/>
      <c r="Z12" s="506"/>
      <c r="AA12" s="506"/>
      <c r="AB12" s="506"/>
      <c r="AC12" s="506"/>
      <c r="AD12" s="506"/>
      <c r="AE12" s="506"/>
      <c r="AF12" s="506"/>
      <c r="AG12" s="506"/>
      <c r="AH12" s="506"/>
      <c r="AI12" s="506"/>
      <c r="AJ12" s="506"/>
      <c r="AK12" s="506"/>
      <c r="AL12" s="506"/>
      <c r="AM12" s="506"/>
      <c r="AN12" s="506"/>
      <c r="AO12" s="506"/>
      <c r="AP12" s="521"/>
      <c r="AQ12" s="522"/>
      <c r="AR12" s="522"/>
      <c r="AS12" s="522"/>
      <c r="AT12" s="522"/>
      <c r="AU12" s="522"/>
      <c r="AV12" s="528"/>
      <c r="AW12" s="529"/>
      <c r="AX12" s="529"/>
      <c r="AY12" s="529"/>
      <c r="AZ12" s="529"/>
      <c r="BA12" s="530"/>
    </row>
    <row r="13" spans="1:53" s="30" customFormat="1" ht="15.95" customHeight="1" x14ac:dyDescent="0.15">
      <c r="A13" s="533">
        <v>7</v>
      </c>
      <c r="B13" s="499"/>
      <c r="C13" s="499" t="s">
        <v>134</v>
      </c>
      <c r="D13" s="499"/>
      <c r="E13" s="499"/>
      <c r="F13" s="499"/>
      <c r="G13" s="499"/>
      <c r="H13" s="499"/>
      <c r="I13" s="499"/>
      <c r="J13" s="499"/>
      <c r="K13" s="499"/>
      <c r="L13" s="499"/>
      <c r="M13" s="499"/>
      <c r="N13" s="499"/>
      <c r="O13" s="499"/>
      <c r="P13" s="499"/>
      <c r="Q13" s="499"/>
      <c r="R13" s="499"/>
      <c r="S13" s="499"/>
      <c r="T13" s="500"/>
      <c r="U13" s="502" t="s">
        <v>99</v>
      </c>
      <c r="V13" s="502"/>
      <c r="W13" s="502"/>
      <c r="X13" s="502"/>
      <c r="Y13" s="502"/>
      <c r="Z13" s="502"/>
      <c r="AA13" s="502"/>
      <c r="AB13" s="502"/>
      <c r="AC13" s="502"/>
      <c r="AD13" s="502"/>
      <c r="AE13" s="502"/>
      <c r="AF13" s="502"/>
      <c r="AG13" s="502"/>
      <c r="AH13" s="502"/>
      <c r="AI13" s="502"/>
      <c r="AJ13" s="502"/>
      <c r="AK13" s="502"/>
      <c r="AL13" s="502"/>
      <c r="AM13" s="502"/>
      <c r="AN13" s="502"/>
      <c r="AO13" s="502"/>
      <c r="AP13" s="519"/>
      <c r="AQ13" s="520"/>
      <c r="AR13" s="520"/>
      <c r="AS13" s="520"/>
      <c r="AT13" s="520"/>
      <c r="AU13" s="520"/>
      <c r="AV13" s="525"/>
      <c r="AW13" s="526"/>
      <c r="AX13" s="526"/>
      <c r="AY13" s="526"/>
      <c r="AZ13" s="526"/>
      <c r="BA13" s="527"/>
    </row>
    <row r="14" spans="1:53" s="30" customFormat="1" ht="15.95" customHeight="1" x14ac:dyDescent="0.15">
      <c r="A14" s="47"/>
      <c r="B14" s="103"/>
      <c r="C14" s="535" t="s">
        <v>135</v>
      </c>
      <c r="D14" s="535"/>
      <c r="E14" s="535"/>
      <c r="F14" s="535"/>
      <c r="G14" s="535"/>
      <c r="H14" s="535"/>
      <c r="I14" s="535"/>
      <c r="J14" s="535"/>
      <c r="K14" s="535"/>
      <c r="L14" s="535"/>
      <c r="M14" s="535"/>
      <c r="N14" s="535"/>
      <c r="O14" s="535"/>
      <c r="P14" s="535"/>
      <c r="Q14" s="535"/>
      <c r="R14" s="535"/>
      <c r="S14" s="535"/>
      <c r="T14" s="536"/>
      <c r="U14" s="506" t="s">
        <v>100</v>
      </c>
      <c r="V14" s="506"/>
      <c r="W14" s="506"/>
      <c r="X14" s="506"/>
      <c r="Y14" s="506"/>
      <c r="Z14" s="506"/>
      <c r="AA14" s="506"/>
      <c r="AB14" s="506"/>
      <c r="AC14" s="506"/>
      <c r="AD14" s="506"/>
      <c r="AE14" s="506"/>
      <c r="AF14" s="506"/>
      <c r="AG14" s="506"/>
      <c r="AH14" s="506"/>
      <c r="AI14" s="506"/>
      <c r="AJ14" s="506"/>
      <c r="AK14" s="506"/>
      <c r="AL14" s="506"/>
      <c r="AM14" s="506"/>
      <c r="AN14" s="506"/>
      <c r="AO14" s="506"/>
      <c r="AP14" s="521"/>
      <c r="AQ14" s="522"/>
      <c r="AR14" s="522"/>
      <c r="AS14" s="522"/>
      <c r="AT14" s="522"/>
      <c r="AU14" s="522"/>
      <c r="AV14" s="528"/>
      <c r="AW14" s="529"/>
      <c r="AX14" s="529"/>
      <c r="AY14" s="529"/>
      <c r="AZ14" s="529"/>
      <c r="BA14" s="530"/>
    </row>
    <row r="15" spans="1:53" s="30" customFormat="1" ht="15.95" customHeight="1" x14ac:dyDescent="0.15">
      <c r="A15" s="47"/>
      <c r="B15" s="103"/>
      <c r="C15" s="535"/>
      <c r="D15" s="535"/>
      <c r="E15" s="535"/>
      <c r="F15" s="535"/>
      <c r="G15" s="535"/>
      <c r="H15" s="535"/>
      <c r="I15" s="535"/>
      <c r="J15" s="535"/>
      <c r="K15" s="535"/>
      <c r="L15" s="535"/>
      <c r="M15" s="535"/>
      <c r="N15" s="535"/>
      <c r="O15" s="535"/>
      <c r="P15" s="535"/>
      <c r="Q15" s="535"/>
      <c r="R15" s="535"/>
      <c r="S15" s="535"/>
      <c r="T15" s="536"/>
      <c r="U15" s="502" t="s">
        <v>102</v>
      </c>
      <c r="V15" s="502"/>
      <c r="W15" s="502"/>
      <c r="X15" s="502"/>
      <c r="Y15" s="502"/>
      <c r="Z15" s="502"/>
      <c r="AA15" s="502"/>
      <c r="AB15" s="502"/>
      <c r="AC15" s="502"/>
      <c r="AD15" s="502"/>
      <c r="AE15" s="502"/>
      <c r="AF15" s="502"/>
      <c r="AG15" s="502"/>
      <c r="AH15" s="502"/>
      <c r="AI15" s="502"/>
      <c r="AJ15" s="502"/>
      <c r="AK15" s="502"/>
      <c r="AL15" s="502"/>
      <c r="AM15" s="502"/>
      <c r="AN15" s="502"/>
      <c r="AO15" s="502"/>
      <c r="AP15" s="519"/>
      <c r="AQ15" s="520"/>
      <c r="AR15" s="520"/>
      <c r="AS15" s="520"/>
      <c r="AT15" s="520"/>
      <c r="AU15" s="520"/>
      <c r="AV15" s="525"/>
      <c r="AW15" s="526"/>
      <c r="AX15" s="526"/>
      <c r="AY15" s="526"/>
      <c r="AZ15" s="526"/>
      <c r="BA15" s="527"/>
    </row>
    <row r="16" spans="1:53" s="30" customFormat="1" ht="15.95" customHeight="1" x14ac:dyDescent="0.15">
      <c r="A16" s="47"/>
      <c r="B16" s="103"/>
      <c r="C16" s="535"/>
      <c r="D16" s="535"/>
      <c r="E16" s="535"/>
      <c r="F16" s="535"/>
      <c r="G16" s="535"/>
      <c r="H16" s="535"/>
      <c r="I16" s="535"/>
      <c r="J16" s="535"/>
      <c r="K16" s="535"/>
      <c r="L16" s="535"/>
      <c r="M16" s="535"/>
      <c r="N16" s="535"/>
      <c r="O16" s="535"/>
      <c r="P16" s="535"/>
      <c r="Q16" s="535"/>
      <c r="R16" s="535"/>
      <c r="S16" s="535"/>
      <c r="T16" s="536"/>
      <c r="U16" s="506" t="s">
        <v>101</v>
      </c>
      <c r="V16" s="506"/>
      <c r="W16" s="506"/>
      <c r="X16" s="506"/>
      <c r="Y16" s="506"/>
      <c r="Z16" s="506"/>
      <c r="AA16" s="506"/>
      <c r="AB16" s="506"/>
      <c r="AC16" s="506"/>
      <c r="AD16" s="506"/>
      <c r="AE16" s="506"/>
      <c r="AF16" s="506"/>
      <c r="AG16" s="506"/>
      <c r="AH16" s="506"/>
      <c r="AI16" s="506"/>
      <c r="AJ16" s="506"/>
      <c r="AK16" s="506"/>
      <c r="AL16" s="506"/>
      <c r="AM16" s="506"/>
      <c r="AN16" s="506"/>
      <c r="AO16" s="506"/>
      <c r="AP16" s="521"/>
      <c r="AQ16" s="522"/>
      <c r="AR16" s="522"/>
      <c r="AS16" s="522"/>
      <c r="AT16" s="522"/>
      <c r="AU16" s="522"/>
      <c r="AV16" s="528"/>
      <c r="AW16" s="529"/>
      <c r="AX16" s="529"/>
      <c r="AY16" s="529"/>
      <c r="AZ16" s="529"/>
      <c r="BA16" s="530"/>
    </row>
    <row r="17" spans="1:53" ht="15.95" customHeight="1" x14ac:dyDescent="0.15">
      <c r="A17" s="46"/>
      <c r="B17" s="102"/>
      <c r="C17" s="503"/>
      <c r="D17" s="503"/>
      <c r="E17" s="503"/>
      <c r="F17" s="503"/>
      <c r="G17" s="503"/>
      <c r="H17" s="503"/>
      <c r="I17" s="503"/>
      <c r="J17" s="503"/>
      <c r="K17" s="503"/>
      <c r="L17" s="503"/>
      <c r="M17" s="503"/>
      <c r="N17" s="503"/>
      <c r="O17" s="503"/>
      <c r="P17" s="503"/>
      <c r="Q17" s="503"/>
      <c r="R17" s="503"/>
      <c r="S17" s="503"/>
      <c r="T17" s="504"/>
      <c r="U17" s="501" t="s">
        <v>103</v>
      </c>
      <c r="V17" s="501"/>
      <c r="W17" s="501"/>
      <c r="X17" s="501"/>
      <c r="Y17" s="501"/>
      <c r="Z17" s="501"/>
      <c r="AA17" s="501"/>
      <c r="AB17" s="501"/>
      <c r="AC17" s="501"/>
      <c r="AD17" s="501"/>
      <c r="AE17" s="501"/>
      <c r="AF17" s="501"/>
      <c r="AG17" s="501"/>
      <c r="AH17" s="501"/>
      <c r="AI17" s="501"/>
      <c r="AJ17" s="501"/>
      <c r="AK17" s="501"/>
      <c r="AL17" s="501"/>
      <c r="AM17" s="501"/>
      <c r="AN17" s="501"/>
      <c r="AO17" s="501"/>
      <c r="AP17" s="537"/>
      <c r="AQ17" s="537"/>
      <c r="AR17" s="537"/>
      <c r="AS17" s="537"/>
      <c r="AT17" s="537"/>
      <c r="AU17" s="538"/>
      <c r="AV17" s="515"/>
      <c r="AW17" s="516"/>
      <c r="AX17" s="516"/>
      <c r="AY17" s="516"/>
      <c r="AZ17" s="517"/>
      <c r="BA17" s="518"/>
    </row>
    <row r="18" spans="1:53" ht="15.95" customHeight="1" x14ac:dyDescent="0.15">
      <c r="A18" s="531">
        <v>8</v>
      </c>
      <c r="B18" s="532"/>
      <c r="C18" s="532" t="s">
        <v>136</v>
      </c>
      <c r="D18" s="532"/>
      <c r="E18" s="532"/>
      <c r="F18" s="532"/>
      <c r="G18" s="532"/>
      <c r="H18" s="532"/>
      <c r="I18" s="532"/>
      <c r="J18" s="532"/>
      <c r="K18" s="532"/>
      <c r="L18" s="532"/>
      <c r="M18" s="532"/>
      <c r="N18" s="532"/>
      <c r="O18" s="532"/>
      <c r="P18" s="532"/>
      <c r="Q18" s="532"/>
      <c r="R18" s="532"/>
      <c r="S18" s="532"/>
      <c r="T18" s="534"/>
      <c r="U18" s="501" t="s">
        <v>104</v>
      </c>
      <c r="V18" s="501"/>
      <c r="W18" s="501"/>
      <c r="X18" s="501"/>
      <c r="Y18" s="501"/>
      <c r="Z18" s="501"/>
      <c r="AA18" s="501"/>
      <c r="AB18" s="501"/>
      <c r="AC18" s="501"/>
      <c r="AD18" s="501"/>
      <c r="AE18" s="501"/>
      <c r="AF18" s="501"/>
      <c r="AG18" s="501"/>
      <c r="AH18" s="501"/>
      <c r="AI18" s="501"/>
      <c r="AJ18" s="501"/>
      <c r="AK18" s="501"/>
      <c r="AL18" s="501"/>
      <c r="AM18" s="501"/>
      <c r="AN18" s="501"/>
      <c r="AO18" s="501"/>
      <c r="AP18" s="537"/>
      <c r="AQ18" s="537"/>
      <c r="AR18" s="537"/>
      <c r="AS18" s="537"/>
      <c r="AT18" s="537"/>
      <c r="AU18" s="538"/>
      <c r="AV18" s="515"/>
      <c r="AW18" s="516"/>
      <c r="AX18" s="516"/>
      <c r="AY18" s="516"/>
      <c r="AZ18" s="517"/>
      <c r="BA18" s="518"/>
    </row>
    <row r="19" spans="1:53" ht="15.95" customHeight="1" x14ac:dyDescent="0.15">
      <c r="A19" s="531">
        <v>9</v>
      </c>
      <c r="B19" s="532"/>
      <c r="C19" s="532" t="s">
        <v>137</v>
      </c>
      <c r="D19" s="532"/>
      <c r="E19" s="532"/>
      <c r="F19" s="532"/>
      <c r="G19" s="532"/>
      <c r="H19" s="532"/>
      <c r="I19" s="532"/>
      <c r="J19" s="532"/>
      <c r="K19" s="532"/>
      <c r="L19" s="532"/>
      <c r="M19" s="532"/>
      <c r="N19" s="532"/>
      <c r="O19" s="532"/>
      <c r="P19" s="532"/>
      <c r="Q19" s="532"/>
      <c r="R19" s="532"/>
      <c r="S19" s="532"/>
      <c r="T19" s="534"/>
      <c r="U19" s="501" t="s">
        <v>105</v>
      </c>
      <c r="V19" s="501"/>
      <c r="W19" s="501"/>
      <c r="X19" s="501"/>
      <c r="Y19" s="501"/>
      <c r="Z19" s="501"/>
      <c r="AA19" s="501"/>
      <c r="AB19" s="501"/>
      <c r="AC19" s="501"/>
      <c r="AD19" s="501"/>
      <c r="AE19" s="501"/>
      <c r="AF19" s="501"/>
      <c r="AG19" s="501"/>
      <c r="AH19" s="501"/>
      <c r="AI19" s="501"/>
      <c r="AJ19" s="501"/>
      <c r="AK19" s="501"/>
      <c r="AL19" s="501"/>
      <c r="AM19" s="501"/>
      <c r="AN19" s="501"/>
      <c r="AO19" s="501"/>
      <c r="AP19" s="537"/>
      <c r="AQ19" s="537"/>
      <c r="AR19" s="537"/>
      <c r="AS19" s="537"/>
      <c r="AT19" s="537"/>
      <c r="AU19" s="538"/>
      <c r="AV19" s="515"/>
      <c r="AW19" s="516"/>
      <c r="AX19" s="516"/>
      <c r="AY19" s="516"/>
      <c r="AZ19" s="517"/>
      <c r="BA19" s="518"/>
    </row>
    <row r="20" spans="1:53" s="30" customFormat="1" ht="15.95" customHeight="1" x14ac:dyDescent="0.15">
      <c r="A20" s="533">
        <v>10</v>
      </c>
      <c r="B20" s="499"/>
      <c r="C20" s="499" t="s">
        <v>138</v>
      </c>
      <c r="D20" s="499"/>
      <c r="E20" s="499"/>
      <c r="F20" s="499"/>
      <c r="G20" s="499"/>
      <c r="H20" s="499"/>
      <c r="I20" s="499"/>
      <c r="J20" s="499"/>
      <c r="K20" s="499"/>
      <c r="L20" s="499"/>
      <c r="M20" s="499"/>
      <c r="N20" s="499"/>
      <c r="O20" s="499"/>
      <c r="P20" s="499"/>
      <c r="Q20" s="499"/>
      <c r="R20" s="499"/>
      <c r="S20" s="499"/>
      <c r="T20" s="500"/>
      <c r="U20" s="502" t="s">
        <v>106</v>
      </c>
      <c r="V20" s="502"/>
      <c r="W20" s="502"/>
      <c r="X20" s="502"/>
      <c r="Y20" s="502"/>
      <c r="Z20" s="502"/>
      <c r="AA20" s="502"/>
      <c r="AB20" s="502"/>
      <c r="AC20" s="502"/>
      <c r="AD20" s="502"/>
      <c r="AE20" s="502"/>
      <c r="AF20" s="502"/>
      <c r="AG20" s="502"/>
      <c r="AH20" s="502"/>
      <c r="AI20" s="502"/>
      <c r="AJ20" s="502"/>
      <c r="AK20" s="502"/>
      <c r="AL20" s="502"/>
      <c r="AM20" s="502"/>
      <c r="AN20" s="502"/>
      <c r="AO20" s="502"/>
      <c r="AP20" s="519"/>
      <c r="AQ20" s="520"/>
      <c r="AR20" s="520"/>
      <c r="AS20" s="520"/>
      <c r="AT20" s="520"/>
      <c r="AU20" s="520"/>
      <c r="AV20" s="525"/>
      <c r="AW20" s="526"/>
      <c r="AX20" s="526"/>
      <c r="AY20" s="526"/>
      <c r="AZ20" s="526"/>
      <c r="BA20" s="527"/>
    </row>
    <row r="21" spans="1:53" s="30" customFormat="1" ht="15.95" customHeight="1" x14ac:dyDescent="0.15">
      <c r="A21" s="47"/>
      <c r="B21" s="103"/>
      <c r="C21" s="535" t="s">
        <v>135</v>
      </c>
      <c r="D21" s="535"/>
      <c r="E21" s="535"/>
      <c r="F21" s="535"/>
      <c r="G21" s="535"/>
      <c r="H21" s="535"/>
      <c r="I21" s="535"/>
      <c r="J21" s="535"/>
      <c r="K21" s="535"/>
      <c r="L21" s="535"/>
      <c r="M21" s="535"/>
      <c r="N21" s="535"/>
      <c r="O21" s="535"/>
      <c r="P21" s="535"/>
      <c r="Q21" s="535"/>
      <c r="R21" s="535"/>
      <c r="S21" s="535"/>
      <c r="T21" s="536"/>
      <c r="U21" s="506" t="s">
        <v>107</v>
      </c>
      <c r="V21" s="506"/>
      <c r="W21" s="506"/>
      <c r="X21" s="506"/>
      <c r="Y21" s="506"/>
      <c r="Z21" s="506"/>
      <c r="AA21" s="506"/>
      <c r="AB21" s="506"/>
      <c r="AC21" s="506"/>
      <c r="AD21" s="506"/>
      <c r="AE21" s="506"/>
      <c r="AF21" s="506"/>
      <c r="AG21" s="506"/>
      <c r="AH21" s="506"/>
      <c r="AI21" s="506"/>
      <c r="AJ21" s="506"/>
      <c r="AK21" s="506"/>
      <c r="AL21" s="506"/>
      <c r="AM21" s="506"/>
      <c r="AN21" s="506"/>
      <c r="AO21" s="506"/>
      <c r="AP21" s="521"/>
      <c r="AQ21" s="522"/>
      <c r="AR21" s="522"/>
      <c r="AS21" s="522"/>
      <c r="AT21" s="522"/>
      <c r="AU21" s="522"/>
      <c r="AV21" s="528"/>
      <c r="AW21" s="529"/>
      <c r="AX21" s="529"/>
      <c r="AY21" s="529"/>
      <c r="AZ21" s="529"/>
      <c r="BA21" s="530"/>
    </row>
    <row r="22" spans="1:53" ht="15.95" customHeight="1" x14ac:dyDescent="0.15">
      <c r="A22" s="46"/>
      <c r="B22" s="102"/>
      <c r="C22" s="503"/>
      <c r="D22" s="503"/>
      <c r="E22" s="503"/>
      <c r="F22" s="503"/>
      <c r="G22" s="503"/>
      <c r="H22" s="503"/>
      <c r="I22" s="503"/>
      <c r="J22" s="503"/>
      <c r="K22" s="503"/>
      <c r="L22" s="503"/>
      <c r="M22" s="503"/>
      <c r="N22" s="503"/>
      <c r="O22" s="503"/>
      <c r="P22" s="503"/>
      <c r="Q22" s="503"/>
      <c r="R22" s="503"/>
      <c r="S22" s="503"/>
      <c r="T22" s="504"/>
      <c r="U22" s="501" t="s">
        <v>109</v>
      </c>
      <c r="V22" s="501"/>
      <c r="W22" s="501"/>
      <c r="X22" s="501"/>
      <c r="Y22" s="501"/>
      <c r="Z22" s="501"/>
      <c r="AA22" s="501"/>
      <c r="AB22" s="501"/>
      <c r="AC22" s="501"/>
      <c r="AD22" s="501"/>
      <c r="AE22" s="501"/>
      <c r="AF22" s="501"/>
      <c r="AG22" s="501"/>
      <c r="AH22" s="501"/>
      <c r="AI22" s="501"/>
      <c r="AJ22" s="501"/>
      <c r="AK22" s="501"/>
      <c r="AL22" s="501"/>
      <c r="AM22" s="501"/>
      <c r="AN22" s="501"/>
      <c r="AO22" s="501"/>
      <c r="AP22" s="537"/>
      <c r="AQ22" s="537"/>
      <c r="AR22" s="537"/>
      <c r="AS22" s="537"/>
      <c r="AT22" s="537"/>
      <c r="AU22" s="538"/>
      <c r="AV22" s="515"/>
      <c r="AW22" s="516"/>
      <c r="AX22" s="516"/>
      <c r="AY22" s="516"/>
      <c r="AZ22" s="517"/>
      <c r="BA22" s="518"/>
    </row>
    <row r="23" spans="1:53" ht="15.95" customHeight="1" x14ac:dyDescent="0.15">
      <c r="A23" s="533">
        <v>11</v>
      </c>
      <c r="B23" s="499"/>
      <c r="C23" s="499" t="s">
        <v>139</v>
      </c>
      <c r="D23" s="499"/>
      <c r="E23" s="499"/>
      <c r="F23" s="499"/>
      <c r="G23" s="499"/>
      <c r="H23" s="499"/>
      <c r="I23" s="499"/>
      <c r="J23" s="499"/>
      <c r="K23" s="499"/>
      <c r="L23" s="499"/>
      <c r="M23" s="499"/>
      <c r="N23" s="499"/>
      <c r="O23" s="499"/>
      <c r="P23" s="499"/>
      <c r="Q23" s="499"/>
      <c r="R23" s="499"/>
      <c r="S23" s="499"/>
      <c r="T23" s="500"/>
      <c r="U23" s="501" t="s">
        <v>113</v>
      </c>
      <c r="V23" s="501"/>
      <c r="W23" s="501"/>
      <c r="X23" s="501"/>
      <c r="Y23" s="501"/>
      <c r="Z23" s="501"/>
      <c r="AA23" s="501"/>
      <c r="AB23" s="501"/>
      <c r="AC23" s="501"/>
      <c r="AD23" s="501"/>
      <c r="AE23" s="501"/>
      <c r="AF23" s="501"/>
      <c r="AG23" s="501"/>
      <c r="AH23" s="501"/>
      <c r="AI23" s="501"/>
      <c r="AJ23" s="501"/>
      <c r="AK23" s="501"/>
      <c r="AL23" s="501"/>
      <c r="AM23" s="501"/>
      <c r="AN23" s="501"/>
      <c r="AO23" s="501"/>
      <c r="AP23" s="537"/>
      <c r="AQ23" s="537"/>
      <c r="AR23" s="537"/>
      <c r="AS23" s="537"/>
      <c r="AT23" s="537"/>
      <c r="AU23" s="538"/>
      <c r="AV23" s="515"/>
      <c r="AW23" s="516"/>
      <c r="AX23" s="516"/>
      <c r="AY23" s="516"/>
      <c r="AZ23" s="517"/>
      <c r="BA23" s="518"/>
    </row>
    <row r="24" spans="1:53" ht="15.95" customHeight="1" x14ac:dyDescent="0.15">
      <c r="A24" s="47"/>
      <c r="B24" s="103"/>
      <c r="C24" s="535" t="s">
        <v>140</v>
      </c>
      <c r="D24" s="535"/>
      <c r="E24" s="535"/>
      <c r="F24" s="535"/>
      <c r="G24" s="535"/>
      <c r="H24" s="535"/>
      <c r="I24" s="535"/>
      <c r="J24" s="535"/>
      <c r="K24" s="535"/>
      <c r="L24" s="535"/>
      <c r="M24" s="535"/>
      <c r="N24" s="535"/>
      <c r="O24" s="535"/>
      <c r="P24" s="535"/>
      <c r="Q24" s="535"/>
      <c r="R24" s="535"/>
      <c r="S24" s="535"/>
      <c r="T24" s="536"/>
      <c r="U24" s="501" t="s">
        <v>109</v>
      </c>
      <c r="V24" s="501"/>
      <c r="W24" s="501"/>
      <c r="X24" s="501"/>
      <c r="Y24" s="501"/>
      <c r="Z24" s="501"/>
      <c r="AA24" s="501"/>
      <c r="AB24" s="501"/>
      <c r="AC24" s="501"/>
      <c r="AD24" s="501"/>
      <c r="AE24" s="501"/>
      <c r="AF24" s="501"/>
      <c r="AG24" s="501"/>
      <c r="AH24" s="501"/>
      <c r="AI24" s="501"/>
      <c r="AJ24" s="501"/>
      <c r="AK24" s="501"/>
      <c r="AL24" s="501"/>
      <c r="AM24" s="501"/>
      <c r="AN24" s="501"/>
      <c r="AO24" s="501"/>
      <c r="AP24" s="537"/>
      <c r="AQ24" s="537"/>
      <c r="AR24" s="537"/>
      <c r="AS24" s="537"/>
      <c r="AT24" s="537"/>
      <c r="AU24" s="538"/>
      <c r="AV24" s="515"/>
      <c r="AW24" s="516"/>
      <c r="AX24" s="516"/>
      <c r="AY24" s="516"/>
      <c r="AZ24" s="517"/>
      <c r="BA24" s="518"/>
    </row>
    <row r="25" spans="1:53" ht="15.95" customHeight="1" x14ac:dyDescent="0.15">
      <c r="A25" s="46"/>
      <c r="B25" s="102"/>
      <c r="C25" s="503" t="s">
        <v>141</v>
      </c>
      <c r="D25" s="503"/>
      <c r="E25" s="503"/>
      <c r="F25" s="503"/>
      <c r="G25" s="503"/>
      <c r="H25" s="503"/>
      <c r="I25" s="503"/>
      <c r="J25" s="503"/>
      <c r="K25" s="503"/>
      <c r="L25" s="503"/>
      <c r="M25" s="503"/>
      <c r="N25" s="503"/>
      <c r="O25" s="503"/>
      <c r="P25" s="503"/>
      <c r="Q25" s="503"/>
      <c r="R25" s="503"/>
      <c r="S25" s="503"/>
      <c r="T25" s="504"/>
      <c r="U25" s="501" t="s">
        <v>114</v>
      </c>
      <c r="V25" s="501"/>
      <c r="W25" s="501"/>
      <c r="X25" s="501"/>
      <c r="Y25" s="501"/>
      <c r="Z25" s="501"/>
      <c r="AA25" s="501"/>
      <c r="AB25" s="501"/>
      <c r="AC25" s="501"/>
      <c r="AD25" s="501"/>
      <c r="AE25" s="501"/>
      <c r="AF25" s="501"/>
      <c r="AG25" s="501"/>
      <c r="AH25" s="501"/>
      <c r="AI25" s="501"/>
      <c r="AJ25" s="501"/>
      <c r="AK25" s="501"/>
      <c r="AL25" s="501"/>
      <c r="AM25" s="501"/>
      <c r="AN25" s="501"/>
      <c r="AO25" s="501"/>
      <c r="AP25" s="537"/>
      <c r="AQ25" s="537"/>
      <c r="AR25" s="537"/>
      <c r="AS25" s="537"/>
      <c r="AT25" s="537"/>
      <c r="AU25" s="538"/>
      <c r="AV25" s="515"/>
      <c r="AW25" s="516"/>
      <c r="AX25" s="516"/>
      <c r="AY25" s="516"/>
      <c r="AZ25" s="517"/>
      <c r="BA25" s="518"/>
    </row>
    <row r="26" spans="1:53" ht="15.95" customHeight="1" x14ac:dyDescent="0.15">
      <c r="A26" s="533">
        <v>12</v>
      </c>
      <c r="B26" s="499"/>
      <c r="C26" s="499" t="s">
        <v>143</v>
      </c>
      <c r="D26" s="499"/>
      <c r="E26" s="499"/>
      <c r="F26" s="499"/>
      <c r="G26" s="499"/>
      <c r="H26" s="499"/>
      <c r="I26" s="499"/>
      <c r="J26" s="499"/>
      <c r="K26" s="499"/>
      <c r="L26" s="499"/>
      <c r="M26" s="499"/>
      <c r="N26" s="499"/>
      <c r="O26" s="499"/>
      <c r="P26" s="499"/>
      <c r="Q26" s="499"/>
      <c r="R26" s="499"/>
      <c r="S26" s="499"/>
      <c r="T26" s="500"/>
      <c r="U26" s="501" t="s">
        <v>115</v>
      </c>
      <c r="V26" s="501"/>
      <c r="W26" s="501"/>
      <c r="X26" s="501"/>
      <c r="Y26" s="501"/>
      <c r="Z26" s="501"/>
      <c r="AA26" s="501"/>
      <c r="AB26" s="501"/>
      <c r="AC26" s="501"/>
      <c r="AD26" s="501"/>
      <c r="AE26" s="501"/>
      <c r="AF26" s="501"/>
      <c r="AG26" s="501"/>
      <c r="AH26" s="501"/>
      <c r="AI26" s="501"/>
      <c r="AJ26" s="501"/>
      <c r="AK26" s="501"/>
      <c r="AL26" s="501"/>
      <c r="AM26" s="501"/>
      <c r="AN26" s="501"/>
      <c r="AO26" s="501"/>
      <c r="AP26" s="537"/>
      <c r="AQ26" s="537"/>
      <c r="AR26" s="537"/>
      <c r="AS26" s="537"/>
      <c r="AT26" s="537"/>
      <c r="AU26" s="538"/>
      <c r="AV26" s="515"/>
      <c r="AW26" s="516"/>
      <c r="AX26" s="516"/>
      <c r="AY26" s="516"/>
      <c r="AZ26" s="517"/>
      <c r="BA26" s="518"/>
    </row>
    <row r="27" spans="1:53" ht="15.95" customHeight="1" x14ac:dyDescent="0.15">
      <c r="A27" s="47"/>
      <c r="B27" s="103"/>
      <c r="C27" s="535" t="s">
        <v>135</v>
      </c>
      <c r="D27" s="535"/>
      <c r="E27" s="535"/>
      <c r="F27" s="535"/>
      <c r="G27" s="535"/>
      <c r="H27" s="535"/>
      <c r="I27" s="535"/>
      <c r="J27" s="535"/>
      <c r="K27" s="535"/>
      <c r="L27" s="535"/>
      <c r="M27" s="535"/>
      <c r="N27" s="535"/>
      <c r="O27" s="535"/>
      <c r="P27" s="535"/>
      <c r="Q27" s="535"/>
      <c r="R27" s="535"/>
      <c r="S27" s="535"/>
      <c r="T27" s="536"/>
      <c r="U27" s="501" t="s">
        <v>109</v>
      </c>
      <c r="V27" s="501"/>
      <c r="W27" s="501"/>
      <c r="X27" s="501"/>
      <c r="Y27" s="501"/>
      <c r="Z27" s="501"/>
      <c r="AA27" s="501"/>
      <c r="AB27" s="501"/>
      <c r="AC27" s="501"/>
      <c r="AD27" s="501"/>
      <c r="AE27" s="501"/>
      <c r="AF27" s="501"/>
      <c r="AG27" s="501"/>
      <c r="AH27" s="501"/>
      <c r="AI27" s="501"/>
      <c r="AJ27" s="501"/>
      <c r="AK27" s="501"/>
      <c r="AL27" s="501"/>
      <c r="AM27" s="501"/>
      <c r="AN27" s="501"/>
      <c r="AO27" s="501"/>
      <c r="AP27" s="537"/>
      <c r="AQ27" s="537"/>
      <c r="AR27" s="537"/>
      <c r="AS27" s="537"/>
      <c r="AT27" s="537"/>
      <c r="AU27" s="538"/>
      <c r="AV27" s="515"/>
      <c r="AW27" s="516"/>
      <c r="AX27" s="516"/>
      <c r="AY27" s="516"/>
      <c r="AZ27" s="517"/>
      <c r="BA27" s="518"/>
    </row>
    <row r="28" spans="1:53" ht="15.95" customHeight="1" x14ac:dyDescent="0.15">
      <c r="A28" s="46"/>
      <c r="B28" s="102"/>
      <c r="C28" s="503"/>
      <c r="D28" s="503"/>
      <c r="E28" s="503"/>
      <c r="F28" s="503"/>
      <c r="G28" s="503"/>
      <c r="H28" s="503"/>
      <c r="I28" s="503"/>
      <c r="J28" s="503"/>
      <c r="K28" s="503"/>
      <c r="L28" s="503"/>
      <c r="M28" s="503"/>
      <c r="N28" s="503"/>
      <c r="O28" s="503"/>
      <c r="P28" s="503"/>
      <c r="Q28" s="503"/>
      <c r="R28" s="503"/>
      <c r="S28" s="503"/>
      <c r="T28" s="504"/>
      <c r="U28" s="501" t="s">
        <v>116</v>
      </c>
      <c r="V28" s="501"/>
      <c r="W28" s="501"/>
      <c r="X28" s="501"/>
      <c r="Y28" s="501"/>
      <c r="Z28" s="501"/>
      <c r="AA28" s="501"/>
      <c r="AB28" s="501"/>
      <c r="AC28" s="501"/>
      <c r="AD28" s="501"/>
      <c r="AE28" s="501"/>
      <c r="AF28" s="501"/>
      <c r="AG28" s="501"/>
      <c r="AH28" s="501"/>
      <c r="AI28" s="501"/>
      <c r="AJ28" s="501"/>
      <c r="AK28" s="501"/>
      <c r="AL28" s="501"/>
      <c r="AM28" s="501"/>
      <c r="AN28" s="501"/>
      <c r="AO28" s="501"/>
      <c r="AP28" s="537"/>
      <c r="AQ28" s="537"/>
      <c r="AR28" s="537"/>
      <c r="AS28" s="537"/>
      <c r="AT28" s="537"/>
      <c r="AU28" s="538"/>
      <c r="AV28" s="515"/>
      <c r="AW28" s="516"/>
      <c r="AX28" s="516"/>
      <c r="AY28" s="516"/>
      <c r="AZ28" s="517"/>
      <c r="BA28" s="518"/>
    </row>
    <row r="29" spans="1:53" ht="15.95" customHeight="1" x14ac:dyDescent="0.15">
      <c r="A29" s="533">
        <v>13</v>
      </c>
      <c r="B29" s="499"/>
      <c r="C29" s="499" t="s">
        <v>145</v>
      </c>
      <c r="D29" s="499"/>
      <c r="E29" s="499"/>
      <c r="F29" s="499"/>
      <c r="G29" s="499"/>
      <c r="H29" s="499"/>
      <c r="I29" s="499"/>
      <c r="J29" s="499"/>
      <c r="K29" s="499"/>
      <c r="L29" s="499"/>
      <c r="M29" s="499"/>
      <c r="N29" s="499"/>
      <c r="O29" s="499"/>
      <c r="P29" s="499"/>
      <c r="Q29" s="499"/>
      <c r="R29" s="499"/>
      <c r="S29" s="499"/>
      <c r="T29" s="500"/>
      <c r="U29" s="501" t="s">
        <v>117</v>
      </c>
      <c r="V29" s="501"/>
      <c r="W29" s="501"/>
      <c r="X29" s="501"/>
      <c r="Y29" s="501"/>
      <c r="Z29" s="501"/>
      <c r="AA29" s="501"/>
      <c r="AB29" s="501"/>
      <c r="AC29" s="501"/>
      <c r="AD29" s="501"/>
      <c r="AE29" s="501"/>
      <c r="AF29" s="501"/>
      <c r="AG29" s="501"/>
      <c r="AH29" s="501"/>
      <c r="AI29" s="501"/>
      <c r="AJ29" s="501"/>
      <c r="AK29" s="501"/>
      <c r="AL29" s="501"/>
      <c r="AM29" s="501"/>
      <c r="AN29" s="501"/>
      <c r="AO29" s="501"/>
      <c r="AP29" s="539" t="s">
        <v>206</v>
      </c>
      <c r="AQ29" s="539"/>
      <c r="AR29" s="539"/>
      <c r="AS29" s="539"/>
      <c r="AT29" s="537"/>
      <c r="AU29" s="538"/>
      <c r="AV29" s="540" t="s">
        <v>206</v>
      </c>
      <c r="AW29" s="541"/>
      <c r="AX29" s="541"/>
      <c r="AY29" s="541"/>
      <c r="AZ29" s="517"/>
      <c r="BA29" s="518"/>
    </row>
    <row r="30" spans="1:53" ht="15.95" customHeight="1" x14ac:dyDescent="0.15">
      <c r="A30" s="47"/>
      <c r="B30" s="103"/>
      <c r="C30" s="535" t="s">
        <v>146</v>
      </c>
      <c r="D30" s="535"/>
      <c r="E30" s="535"/>
      <c r="F30" s="535"/>
      <c r="G30" s="535"/>
      <c r="H30" s="535"/>
      <c r="I30" s="535"/>
      <c r="J30" s="535"/>
      <c r="K30" s="535"/>
      <c r="L30" s="535"/>
      <c r="M30" s="535"/>
      <c r="N30" s="535"/>
      <c r="O30" s="535"/>
      <c r="P30" s="535"/>
      <c r="Q30" s="535"/>
      <c r="R30" s="535"/>
      <c r="S30" s="535"/>
      <c r="T30" s="536"/>
      <c r="U30" s="501" t="s">
        <v>118</v>
      </c>
      <c r="V30" s="501"/>
      <c r="W30" s="501"/>
      <c r="X30" s="501"/>
      <c r="Y30" s="501"/>
      <c r="Z30" s="501"/>
      <c r="AA30" s="501"/>
      <c r="AB30" s="501"/>
      <c r="AC30" s="501"/>
      <c r="AD30" s="501"/>
      <c r="AE30" s="501"/>
      <c r="AF30" s="501"/>
      <c r="AG30" s="501"/>
      <c r="AH30" s="501"/>
      <c r="AI30" s="501"/>
      <c r="AJ30" s="501"/>
      <c r="AK30" s="501"/>
      <c r="AL30" s="501"/>
      <c r="AM30" s="501"/>
      <c r="AN30" s="501"/>
      <c r="AO30" s="501"/>
      <c r="AP30" s="539" t="s">
        <v>206</v>
      </c>
      <c r="AQ30" s="539"/>
      <c r="AR30" s="539"/>
      <c r="AS30" s="539"/>
      <c r="AT30" s="537"/>
      <c r="AU30" s="538"/>
      <c r="AV30" s="540" t="s">
        <v>206</v>
      </c>
      <c r="AW30" s="541"/>
      <c r="AX30" s="541"/>
      <c r="AY30" s="541"/>
      <c r="AZ30" s="517"/>
      <c r="BA30" s="518"/>
    </row>
    <row r="31" spans="1:53" ht="15.95" customHeight="1" x14ac:dyDescent="0.15">
      <c r="A31" s="47"/>
      <c r="B31" s="103"/>
      <c r="C31" s="535"/>
      <c r="D31" s="535"/>
      <c r="E31" s="535"/>
      <c r="F31" s="535"/>
      <c r="G31" s="535"/>
      <c r="H31" s="535"/>
      <c r="I31" s="535"/>
      <c r="J31" s="535"/>
      <c r="K31" s="535"/>
      <c r="L31" s="535"/>
      <c r="M31" s="535"/>
      <c r="N31" s="535"/>
      <c r="O31" s="535"/>
      <c r="P31" s="535"/>
      <c r="Q31" s="535"/>
      <c r="R31" s="535"/>
      <c r="S31" s="535"/>
      <c r="T31" s="536"/>
      <c r="U31" s="501" t="s">
        <v>119</v>
      </c>
      <c r="V31" s="501"/>
      <c r="W31" s="501"/>
      <c r="X31" s="501"/>
      <c r="Y31" s="501"/>
      <c r="Z31" s="501"/>
      <c r="AA31" s="501"/>
      <c r="AB31" s="501"/>
      <c r="AC31" s="501"/>
      <c r="AD31" s="501"/>
      <c r="AE31" s="501"/>
      <c r="AF31" s="501"/>
      <c r="AG31" s="501"/>
      <c r="AH31" s="501"/>
      <c r="AI31" s="501"/>
      <c r="AJ31" s="501"/>
      <c r="AK31" s="501"/>
      <c r="AL31" s="501"/>
      <c r="AM31" s="501"/>
      <c r="AN31" s="501"/>
      <c r="AO31" s="501"/>
      <c r="AP31" s="539" t="s">
        <v>206</v>
      </c>
      <c r="AQ31" s="539"/>
      <c r="AR31" s="539"/>
      <c r="AS31" s="539"/>
      <c r="AT31" s="537"/>
      <c r="AU31" s="538"/>
      <c r="AV31" s="540" t="s">
        <v>206</v>
      </c>
      <c r="AW31" s="541"/>
      <c r="AX31" s="541"/>
      <c r="AY31" s="541"/>
      <c r="AZ31" s="517"/>
      <c r="BA31" s="518"/>
    </row>
    <row r="32" spans="1:53" s="30" customFormat="1" ht="15.95" customHeight="1" x14ac:dyDescent="0.15">
      <c r="A32" s="47"/>
      <c r="B32" s="103"/>
      <c r="C32" s="535"/>
      <c r="D32" s="535"/>
      <c r="E32" s="535"/>
      <c r="F32" s="535"/>
      <c r="G32" s="535"/>
      <c r="H32" s="535"/>
      <c r="I32" s="535"/>
      <c r="J32" s="535"/>
      <c r="K32" s="535"/>
      <c r="L32" s="535"/>
      <c r="M32" s="535"/>
      <c r="N32" s="535"/>
      <c r="O32" s="535"/>
      <c r="P32" s="535"/>
      <c r="Q32" s="535"/>
      <c r="R32" s="535"/>
      <c r="S32" s="535"/>
      <c r="T32" s="536"/>
      <c r="U32" s="502" t="s">
        <v>120</v>
      </c>
      <c r="V32" s="502"/>
      <c r="W32" s="502"/>
      <c r="X32" s="502"/>
      <c r="Y32" s="502"/>
      <c r="Z32" s="502"/>
      <c r="AA32" s="502"/>
      <c r="AB32" s="502"/>
      <c r="AC32" s="502"/>
      <c r="AD32" s="502"/>
      <c r="AE32" s="502"/>
      <c r="AF32" s="502"/>
      <c r="AG32" s="502"/>
      <c r="AH32" s="502"/>
      <c r="AI32" s="502"/>
      <c r="AJ32" s="502"/>
      <c r="AK32" s="502"/>
      <c r="AL32" s="502"/>
      <c r="AM32" s="502"/>
      <c r="AN32" s="502"/>
      <c r="AO32" s="502"/>
      <c r="AP32" s="542" t="s">
        <v>206</v>
      </c>
      <c r="AQ32" s="543"/>
      <c r="AR32" s="543"/>
      <c r="AS32" s="543"/>
      <c r="AT32" s="520"/>
      <c r="AU32" s="520"/>
      <c r="AV32" s="544" t="s">
        <v>206</v>
      </c>
      <c r="AW32" s="545"/>
      <c r="AX32" s="545"/>
      <c r="AY32" s="545"/>
      <c r="AZ32" s="526"/>
      <c r="BA32" s="527"/>
    </row>
    <row r="33" spans="1:53" s="30" customFormat="1" ht="15.95" customHeight="1" x14ac:dyDescent="0.15">
      <c r="A33" s="47"/>
      <c r="B33" s="103"/>
      <c r="C33" s="535"/>
      <c r="D33" s="535"/>
      <c r="E33" s="535"/>
      <c r="F33" s="535"/>
      <c r="G33" s="535"/>
      <c r="H33" s="535"/>
      <c r="I33" s="535"/>
      <c r="J33" s="535"/>
      <c r="K33" s="535"/>
      <c r="L33" s="535"/>
      <c r="M33" s="535"/>
      <c r="N33" s="535"/>
      <c r="O33" s="535"/>
      <c r="P33" s="535"/>
      <c r="Q33" s="535"/>
      <c r="R33" s="535"/>
      <c r="S33" s="535"/>
      <c r="T33" s="536"/>
      <c r="U33" s="506" t="s">
        <v>121</v>
      </c>
      <c r="V33" s="506"/>
      <c r="W33" s="506"/>
      <c r="X33" s="506"/>
      <c r="Y33" s="506"/>
      <c r="Z33" s="506"/>
      <c r="AA33" s="506"/>
      <c r="AB33" s="506"/>
      <c r="AC33" s="506"/>
      <c r="AD33" s="506"/>
      <c r="AE33" s="506"/>
      <c r="AF33" s="506"/>
      <c r="AG33" s="506"/>
      <c r="AH33" s="506"/>
      <c r="AI33" s="506"/>
      <c r="AJ33" s="506"/>
      <c r="AK33" s="506"/>
      <c r="AL33" s="506"/>
      <c r="AM33" s="506"/>
      <c r="AN33" s="506"/>
      <c r="AO33" s="506"/>
      <c r="AP33" s="521"/>
      <c r="AQ33" s="522"/>
      <c r="AR33" s="522"/>
      <c r="AS33" s="522"/>
      <c r="AT33" s="522"/>
      <c r="AU33" s="522"/>
      <c r="AV33" s="528"/>
      <c r="AW33" s="529"/>
      <c r="AX33" s="529"/>
      <c r="AY33" s="529"/>
      <c r="AZ33" s="529"/>
      <c r="BA33" s="530"/>
    </row>
    <row r="34" spans="1:53" ht="15.95" customHeight="1" x14ac:dyDescent="0.15">
      <c r="A34" s="47"/>
      <c r="B34" s="103"/>
      <c r="C34" s="535"/>
      <c r="D34" s="535"/>
      <c r="E34" s="535"/>
      <c r="F34" s="535"/>
      <c r="G34" s="535"/>
      <c r="H34" s="535"/>
      <c r="I34" s="535"/>
      <c r="J34" s="535"/>
      <c r="K34" s="535"/>
      <c r="L34" s="535"/>
      <c r="M34" s="535"/>
      <c r="N34" s="535"/>
      <c r="O34" s="535"/>
      <c r="P34" s="535"/>
      <c r="Q34" s="535"/>
      <c r="R34" s="535"/>
      <c r="S34" s="535"/>
      <c r="T34" s="536"/>
      <c r="U34" s="501" t="s">
        <v>122</v>
      </c>
      <c r="V34" s="501"/>
      <c r="W34" s="501"/>
      <c r="X34" s="501"/>
      <c r="Y34" s="501"/>
      <c r="Z34" s="501"/>
      <c r="AA34" s="501"/>
      <c r="AB34" s="501"/>
      <c r="AC34" s="501"/>
      <c r="AD34" s="501"/>
      <c r="AE34" s="501"/>
      <c r="AF34" s="501"/>
      <c r="AG34" s="501"/>
      <c r="AH34" s="501"/>
      <c r="AI34" s="501"/>
      <c r="AJ34" s="501"/>
      <c r="AK34" s="501"/>
      <c r="AL34" s="501"/>
      <c r="AM34" s="501"/>
      <c r="AN34" s="501"/>
      <c r="AO34" s="501"/>
      <c r="AP34" s="539" t="s">
        <v>206</v>
      </c>
      <c r="AQ34" s="539"/>
      <c r="AR34" s="539"/>
      <c r="AS34" s="539"/>
      <c r="AT34" s="537"/>
      <c r="AU34" s="538"/>
      <c r="AV34" s="540" t="s">
        <v>206</v>
      </c>
      <c r="AW34" s="541"/>
      <c r="AX34" s="541"/>
      <c r="AY34" s="541"/>
      <c r="AZ34" s="517"/>
      <c r="BA34" s="518"/>
    </row>
    <row r="35" spans="1:53" ht="15.95" customHeight="1" x14ac:dyDescent="0.15">
      <c r="A35" s="47"/>
      <c r="B35" s="103"/>
      <c r="C35" s="535"/>
      <c r="D35" s="535"/>
      <c r="E35" s="535"/>
      <c r="F35" s="535"/>
      <c r="G35" s="535"/>
      <c r="H35" s="535"/>
      <c r="I35" s="535"/>
      <c r="J35" s="535"/>
      <c r="K35" s="535"/>
      <c r="L35" s="535"/>
      <c r="M35" s="535"/>
      <c r="N35" s="535"/>
      <c r="O35" s="535"/>
      <c r="P35" s="535"/>
      <c r="Q35" s="535"/>
      <c r="R35" s="535"/>
      <c r="S35" s="535"/>
      <c r="T35" s="536"/>
      <c r="U35" s="501" t="s">
        <v>123</v>
      </c>
      <c r="V35" s="501"/>
      <c r="W35" s="501"/>
      <c r="X35" s="501"/>
      <c r="Y35" s="501"/>
      <c r="Z35" s="501"/>
      <c r="AA35" s="501"/>
      <c r="AB35" s="501"/>
      <c r="AC35" s="501"/>
      <c r="AD35" s="501"/>
      <c r="AE35" s="501"/>
      <c r="AF35" s="501"/>
      <c r="AG35" s="501"/>
      <c r="AH35" s="501"/>
      <c r="AI35" s="501"/>
      <c r="AJ35" s="501"/>
      <c r="AK35" s="501"/>
      <c r="AL35" s="501"/>
      <c r="AM35" s="501"/>
      <c r="AN35" s="501"/>
      <c r="AO35" s="501"/>
      <c r="AP35" s="539" t="s">
        <v>207</v>
      </c>
      <c r="AQ35" s="539"/>
      <c r="AR35" s="539"/>
      <c r="AS35" s="539"/>
      <c r="AT35" s="537"/>
      <c r="AU35" s="538"/>
      <c r="AV35" s="540" t="s">
        <v>206</v>
      </c>
      <c r="AW35" s="541"/>
      <c r="AX35" s="541"/>
      <c r="AY35" s="541"/>
      <c r="AZ35" s="517"/>
      <c r="BA35" s="518"/>
    </row>
    <row r="36" spans="1:53" s="30" customFormat="1" ht="15.95" customHeight="1" x14ac:dyDescent="0.15">
      <c r="A36" s="47"/>
      <c r="B36" s="103"/>
      <c r="C36" s="535"/>
      <c r="D36" s="535"/>
      <c r="E36" s="535"/>
      <c r="F36" s="535"/>
      <c r="G36" s="535"/>
      <c r="H36" s="535"/>
      <c r="I36" s="535"/>
      <c r="J36" s="535"/>
      <c r="K36" s="535"/>
      <c r="L36" s="535"/>
      <c r="M36" s="535"/>
      <c r="N36" s="535"/>
      <c r="O36" s="535"/>
      <c r="P36" s="535"/>
      <c r="Q36" s="535"/>
      <c r="R36" s="535"/>
      <c r="S36" s="535"/>
      <c r="T36" s="536"/>
      <c r="U36" s="502" t="s">
        <v>124</v>
      </c>
      <c r="V36" s="502"/>
      <c r="W36" s="502"/>
      <c r="X36" s="502"/>
      <c r="Y36" s="502"/>
      <c r="Z36" s="502"/>
      <c r="AA36" s="502"/>
      <c r="AB36" s="502"/>
      <c r="AC36" s="502"/>
      <c r="AD36" s="502"/>
      <c r="AE36" s="502"/>
      <c r="AF36" s="502"/>
      <c r="AG36" s="502"/>
      <c r="AH36" s="502"/>
      <c r="AI36" s="502"/>
      <c r="AJ36" s="502"/>
      <c r="AK36" s="502"/>
      <c r="AL36" s="502"/>
      <c r="AM36" s="502"/>
      <c r="AN36" s="502"/>
      <c r="AO36" s="502"/>
      <c r="AP36" s="542" t="s">
        <v>206</v>
      </c>
      <c r="AQ36" s="543"/>
      <c r="AR36" s="543"/>
      <c r="AS36" s="543"/>
      <c r="AT36" s="520"/>
      <c r="AU36" s="520"/>
      <c r="AV36" s="544" t="s">
        <v>206</v>
      </c>
      <c r="AW36" s="545"/>
      <c r="AX36" s="545"/>
      <c r="AY36" s="545"/>
      <c r="AZ36" s="526"/>
      <c r="BA36" s="527"/>
    </row>
    <row r="37" spans="1:53" s="30" customFormat="1" ht="15.95" customHeight="1" x14ac:dyDescent="0.15">
      <c r="A37" s="46"/>
      <c r="B37" s="102"/>
      <c r="C37" s="503"/>
      <c r="D37" s="503"/>
      <c r="E37" s="503"/>
      <c r="F37" s="503"/>
      <c r="G37" s="503"/>
      <c r="H37" s="503"/>
      <c r="I37" s="503"/>
      <c r="J37" s="503"/>
      <c r="K37" s="503"/>
      <c r="L37" s="503"/>
      <c r="M37" s="503"/>
      <c r="N37" s="503"/>
      <c r="O37" s="503"/>
      <c r="P37" s="503"/>
      <c r="Q37" s="503"/>
      <c r="R37" s="503"/>
      <c r="S37" s="503"/>
      <c r="T37" s="504"/>
      <c r="U37" s="506" t="s">
        <v>125</v>
      </c>
      <c r="V37" s="506"/>
      <c r="W37" s="506"/>
      <c r="X37" s="506"/>
      <c r="Y37" s="506"/>
      <c r="Z37" s="506"/>
      <c r="AA37" s="506"/>
      <c r="AB37" s="506"/>
      <c r="AC37" s="506"/>
      <c r="AD37" s="506"/>
      <c r="AE37" s="506"/>
      <c r="AF37" s="506"/>
      <c r="AG37" s="506"/>
      <c r="AH37" s="506"/>
      <c r="AI37" s="506"/>
      <c r="AJ37" s="506"/>
      <c r="AK37" s="506"/>
      <c r="AL37" s="506"/>
      <c r="AM37" s="506"/>
      <c r="AN37" s="506"/>
      <c r="AO37" s="506"/>
      <c r="AP37" s="521"/>
      <c r="AQ37" s="522"/>
      <c r="AR37" s="522"/>
      <c r="AS37" s="522"/>
      <c r="AT37" s="522"/>
      <c r="AU37" s="522"/>
      <c r="AV37" s="528"/>
      <c r="AW37" s="529"/>
      <c r="AX37" s="529"/>
      <c r="AY37" s="529"/>
      <c r="AZ37" s="529"/>
      <c r="BA37" s="530"/>
    </row>
    <row r="38" spans="1:53" ht="15.95" customHeight="1" x14ac:dyDescent="0.15">
      <c r="A38" s="533">
        <v>14</v>
      </c>
      <c r="B38" s="499"/>
      <c r="C38" s="499" t="s">
        <v>147</v>
      </c>
      <c r="D38" s="499"/>
      <c r="E38" s="499"/>
      <c r="F38" s="499"/>
      <c r="G38" s="499"/>
      <c r="H38" s="499"/>
      <c r="I38" s="499"/>
      <c r="J38" s="499"/>
      <c r="K38" s="499"/>
      <c r="L38" s="499"/>
      <c r="M38" s="499"/>
      <c r="N38" s="499"/>
      <c r="O38" s="499"/>
      <c r="P38" s="499"/>
      <c r="Q38" s="499"/>
      <c r="R38" s="499"/>
      <c r="S38" s="499"/>
      <c r="T38" s="500"/>
      <c r="U38" s="501" t="s">
        <v>126</v>
      </c>
      <c r="V38" s="501"/>
      <c r="W38" s="501"/>
      <c r="X38" s="501"/>
      <c r="Y38" s="501"/>
      <c r="Z38" s="501"/>
      <c r="AA38" s="501"/>
      <c r="AB38" s="501"/>
      <c r="AC38" s="501"/>
      <c r="AD38" s="501"/>
      <c r="AE38" s="501"/>
      <c r="AF38" s="501"/>
      <c r="AG38" s="501"/>
      <c r="AH38" s="501"/>
      <c r="AI38" s="501"/>
      <c r="AJ38" s="501"/>
      <c r="AK38" s="501"/>
      <c r="AL38" s="501"/>
      <c r="AM38" s="501"/>
      <c r="AN38" s="501"/>
      <c r="AO38" s="501"/>
      <c r="AP38" s="537"/>
      <c r="AQ38" s="537"/>
      <c r="AR38" s="537"/>
      <c r="AS38" s="537"/>
      <c r="AT38" s="537"/>
      <c r="AU38" s="538"/>
      <c r="AV38" s="515"/>
      <c r="AW38" s="516"/>
      <c r="AX38" s="516"/>
      <c r="AY38" s="516"/>
      <c r="AZ38" s="517"/>
      <c r="BA38" s="518"/>
    </row>
    <row r="39" spans="1:53" ht="15.95" customHeight="1" x14ac:dyDescent="0.15">
      <c r="A39" s="47"/>
      <c r="B39" s="103"/>
      <c r="C39" s="535"/>
      <c r="D39" s="535"/>
      <c r="E39" s="535"/>
      <c r="F39" s="535"/>
      <c r="G39" s="535"/>
      <c r="H39" s="535"/>
      <c r="I39" s="535"/>
      <c r="J39" s="535"/>
      <c r="K39" s="535"/>
      <c r="L39" s="535"/>
      <c r="M39" s="535"/>
      <c r="N39" s="535"/>
      <c r="O39" s="535"/>
      <c r="P39" s="535"/>
      <c r="Q39" s="535"/>
      <c r="R39" s="535"/>
      <c r="S39" s="535"/>
      <c r="T39" s="536"/>
      <c r="U39" s="501" t="s">
        <v>109</v>
      </c>
      <c r="V39" s="501"/>
      <c r="W39" s="501"/>
      <c r="X39" s="501"/>
      <c r="Y39" s="501"/>
      <c r="Z39" s="501"/>
      <c r="AA39" s="501"/>
      <c r="AB39" s="501"/>
      <c r="AC39" s="501"/>
      <c r="AD39" s="501"/>
      <c r="AE39" s="501"/>
      <c r="AF39" s="501"/>
      <c r="AG39" s="501"/>
      <c r="AH39" s="501"/>
      <c r="AI39" s="501"/>
      <c r="AJ39" s="501"/>
      <c r="AK39" s="501"/>
      <c r="AL39" s="501"/>
      <c r="AM39" s="501"/>
      <c r="AN39" s="501"/>
      <c r="AO39" s="501"/>
      <c r="AP39" s="537"/>
      <c r="AQ39" s="537"/>
      <c r="AR39" s="537"/>
      <c r="AS39" s="537"/>
      <c r="AT39" s="537"/>
      <c r="AU39" s="538"/>
      <c r="AV39" s="515"/>
      <c r="AW39" s="516"/>
      <c r="AX39" s="516"/>
      <c r="AY39" s="516"/>
      <c r="AZ39" s="517"/>
      <c r="BA39" s="518"/>
    </row>
    <row r="40" spans="1:53" ht="15.95" customHeight="1" x14ac:dyDescent="0.15">
      <c r="A40" s="47"/>
      <c r="B40" s="103"/>
      <c r="C40" s="535"/>
      <c r="D40" s="535"/>
      <c r="E40" s="535"/>
      <c r="F40" s="535"/>
      <c r="G40" s="535"/>
      <c r="H40" s="535"/>
      <c r="I40" s="535"/>
      <c r="J40" s="535"/>
      <c r="K40" s="535"/>
      <c r="L40" s="535"/>
      <c r="M40" s="535"/>
      <c r="N40" s="535"/>
      <c r="O40" s="535"/>
      <c r="P40" s="535"/>
      <c r="Q40" s="535"/>
      <c r="R40" s="535"/>
      <c r="S40" s="535"/>
      <c r="T40" s="536"/>
      <c r="U40" s="501" t="s">
        <v>127</v>
      </c>
      <c r="V40" s="501"/>
      <c r="W40" s="501"/>
      <c r="X40" s="501"/>
      <c r="Y40" s="501"/>
      <c r="Z40" s="501"/>
      <c r="AA40" s="501"/>
      <c r="AB40" s="501"/>
      <c r="AC40" s="501"/>
      <c r="AD40" s="501"/>
      <c r="AE40" s="501"/>
      <c r="AF40" s="501"/>
      <c r="AG40" s="501"/>
      <c r="AH40" s="501"/>
      <c r="AI40" s="501"/>
      <c r="AJ40" s="501"/>
      <c r="AK40" s="501"/>
      <c r="AL40" s="501"/>
      <c r="AM40" s="501"/>
      <c r="AN40" s="501"/>
      <c r="AO40" s="501"/>
      <c r="AP40" s="537"/>
      <c r="AQ40" s="537"/>
      <c r="AR40" s="537"/>
      <c r="AS40" s="537"/>
      <c r="AT40" s="537"/>
      <c r="AU40" s="538"/>
      <c r="AV40" s="515"/>
      <c r="AW40" s="516"/>
      <c r="AX40" s="516"/>
      <c r="AY40" s="516"/>
      <c r="AZ40" s="517"/>
      <c r="BA40" s="518"/>
    </row>
    <row r="41" spans="1:53" ht="15.95" customHeight="1" x14ac:dyDescent="0.15">
      <c r="A41" s="46"/>
      <c r="B41" s="102"/>
      <c r="C41" s="503"/>
      <c r="D41" s="503"/>
      <c r="E41" s="503"/>
      <c r="F41" s="503"/>
      <c r="G41" s="503"/>
      <c r="H41" s="503"/>
      <c r="I41" s="503"/>
      <c r="J41" s="503"/>
      <c r="K41" s="503"/>
      <c r="L41" s="503"/>
      <c r="M41" s="503"/>
      <c r="N41" s="503"/>
      <c r="O41" s="503"/>
      <c r="P41" s="503"/>
      <c r="Q41" s="503"/>
      <c r="R41" s="503"/>
      <c r="S41" s="503"/>
      <c r="T41" s="504"/>
      <c r="U41" s="501" t="s">
        <v>128</v>
      </c>
      <c r="V41" s="501"/>
      <c r="W41" s="501"/>
      <c r="X41" s="501"/>
      <c r="Y41" s="501"/>
      <c r="Z41" s="501"/>
      <c r="AA41" s="501"/>
      <c r="AB41" s="501"/>
      <c r="AC41" s="501"/>
      <c r="AD41" s="501"/>
      <c r="AE41" s="501"/>
      <c r="AF41" s="501"/>
      <c r="AG41" s="501"/>
      <c r="AH41" s="501"/>
      <c r="AI41" s="501"/>
      <c r="AJ41" s="501"/>
      <c r="AK41" s="501"/>
      <c r="AL41" s="501"/>
      <c r="AM41" s="501"/>
      <c r="AN41" s="501"/>
      <c r="AO41" s="501"/>
      <c r="AP41" s="537"/>
      <c r="AQ41" s="537"/>
      <c r="AR41" s="537"/>
      <c r="AS41" s="537"/>
      <c r="AT41" s="537"/>
      <c r="AU41" s="538"/>
      <c r="AV41" s="515"/>
      <c r="AW41" s="516"/>
      <c r="AX41" s="516"/>
      <c r="AY41" s="516"/>
      <c r="AZ41" s="517"/>
      <c r="BA41" s="518"/>
    </row>
    <row r="42" spans="1:53" ht="15.95" customHeight="1" x14ac:dyDescent="0.15">
      <c r="A42" s="533">
        <v>15</v>
      </c>
      <c r="B42" s="499"/>
      <c r="C42" s="499" t="s">
        <v>693</v>
      </c>
      <c r="D42" s="499"/>
      <c r="E42" s="499"/>
      <c r="F42" s="499"/>
      <c r="G42" s="499"/>
      <c r="H42" s="499"/>
      <c r="I42" s="499"/>
      <c r="J42" s="499"/>
      <c r="K42" s="499"/>
      <c r="L42" s="499"/>
      <c r="M42" s="499"/>
      <c r="N42" s="499"/>
      <c r="O42" s="499"/>
      <c r="P42" s="499"/>
      <c r="Q42" s="499"/>
      <c r="R42" s="499"/>
      <c r="S42" s="499"/>
      <c r="T42" s="500"/>
      <c r="U42" s="502" t="s">
        <v>129</v>
      </c>
      <c r="V42" s="502"/>
      <c r="W42" s="502"/>
      <c r="X42" s="502"/>
      <c r="Y42" s="502"/>
      <c r="Z42" s="502"/>
      <c r="AA42" s="502"/>
      <c r="AB42" s="502"/>
      <c r="AC42" s="502"/>
      <c r="AD42" s="502"/>
      <c r="AE42" s="502"/>
      <c r="AF42" s="502"/>
      <c r="AG42" s="502"/>
      <c r="AH42" s="502"/>
      <c r="AI42" s="502"/>
      <c r="AJ42" s="502"/>
      <c r="AK42" s="502"/>
      <c r="AL42" s="502"/>
      <c r="AM42" s="502"/>
      <c r="AN42" s="502"/>
      <c r="AO42" s="502"/>
      <c r="AP42" s="542"/>
      <c r="AQ42" s="543"/>
      <c r="AR42" s="543"/>
      <c r="AS42" s="543"/>
      <c r="AT42" s="543"/>
      <c r="AU42" s="557"/>
      <c r="AV42" s="544"/>
      <c r="AW42" s="545"/>
      <c r="AX42" s="545"/>
      <c r="AY42" s="545"/>
      <c r="AZ42" s="545"/>
      <c r="BA42" s="561"/>
    </row>
    <row r="43" spans="1:53" ht="15.95" customHeight="1" x14ac:dyDescent="0.15">
      <c r="A43" s="46"/>
      <c r="B43" s="210"/>
      <c r="C43" s="503" t="s">
        <v>694</v>
      </c>
      <c r="D43" s="503"/>
      <c r="E43" s="503"/>
      <c r="F43" s="503"/>
      <c r="G43" s="503"/>
      <c r="H43" s="503"/>
      <c r="I43" s="503"/>
      <c r="J43" s="503"/>
      <c r="K43" s="503"/>
      <c r="L43" s="503"/>
      <c r="M43" s="503"/>
      <c r="N43" s="503"/>
      <c r="O43" s="503"/>
      <c r="P43" s="503"/>
      <c r="Q43" s="503"/>
      <c r="R43" s="503"/>
      <c r="S43" s="503"/>
      <c r="T43" s="504"/>
      <c r="U43" s="556"/>
      <c r="V43" s="503"/>
      <c r="W43" s="503"/>
      <c r="X43" s="503"/>
      <c r="Y43" s="503"/>
      <c r="Z43" s="503"/>
      <c r="AA43" s="503"/>
      <c r="AB43" s="503"/>
      <c r="AC43" s="503"/>
      <c r="AD43" s="503"/>
      <c r="AE43" s="503"/>
      <c r="AF43" s="503"/>
      <c r="AG43" s="503"/>
      <c r="AH43" s="503"/>
      <c r="AI43" s="503"/>
      <c r="AJ43" s="503"/>
      <c r="AK43" s="503"/>
      <c r="AL43" s="503"/>
      <c r="AM43" s="503"/>
      <c r="AN43" s="503"/>
      <c r="AO43" s="504"/>
      <c r="AP43" s="558"/>
      <c r="AQ43" s="559"/>
      <c r="AR43" s="559"/>
      <c r="AS43" s="559"/>
      <c r="AT43" s="559"/>
      <c r="AU43" s="560"/>
      <c r="AV43" s="562"/>
      <c r="AW43" s="563"/>
      <c r="AX43" s="563"/>
      <c r="AY43" s="563"/>
      <c r="AZ43" s="563"/>
      <c r="BA43" s="564"/>
    </row>
    <row r="44" spans="1:53" s="30" customFormat="1" ht="15.95" customHeight="1" x14ac:dyDescent="0.15">
      <c r="A44" s="533">
        <v>16</v>
      </c>
      <c r="B44" s="499"/>
      <c r="C44" s="499" t="s">
        <v>148</v>
      </c>
      <c r="D44" s="499"/>
      <c r="E44" s="499"/>
      <c r="F44" s="499"/>
      <c r="G44" s="499"/>
      <c r="H44" s="499"/>
      <c r="I44" s="499"/>
      <c r="J44" s="499"/>
      <c r="K44" s="499"/>
      <c r="L44" s="499"/>
      <c r="M44" s="499"/>
      <c r="N44" s="499"/>
      <c r="O44" s="499"/>
      <c r="P44" s="499"/>
      <c r="Q44" s="499"/>
      <c r="R44" s="499"/>
      <c r="S44" s="499"/>
      <c r="T44" s="500"/>
      <c r="U44" s="502" t="s">
        <v>130</v>
      </c>
      <c r="V44" s="502"/>
      <c r="W44" s="502"/>
      <c r="X44" s="502"/>
      <c r="Y44" s="502"/>
      <c r="Z44" s="502"/>
      <c r="AA44" s="502"/>
      <c r="AB44" s="502"/>
      <c r="AC44" s="502"/>
      <c r="AD44" s="502"/>
      <c r="AE44" s="502"/>
      <c r="AF44" s="502"/>
      <c r="AG44" s="502"/>
      <c r="AH44" s="502"/>
      <c r="AI44" s="502"/>
      <c r="AJ44" s="502"/>
      <c r="AK44" s="502"/>
      <c r="AL44" s="502"/>
      <c r="AM44" s="502"/>
      <c r="AN44" s="502"/>
      <c r="AO44" s="502"/>
      <c r="AP44" s="519"/>
      <c r="AQ44" s="520"/>
      <c r="AR44" s="520"/>
      <c r="AS44" s="520"/>
      <c r="AT44" s="520"/>
      <c r="AU44" s="520"/>
      <c r="AV44" s="525"/>
      <c r="AW44" s="526"/>
      <c r="AX44" s="526"/>
      <c r="AY44" s="526"/>
      <c r="AZ44" s="526"/>
      <c r="BA44" s="527"/>
    </row>
    <row r="45" spans="1:53" s="30" customFormat="1" ht="15.95" customHeight="1" thickBot="1" x14ac:dyDescent="0.2">
      <c r="A45" s="46"/>
      <c r="B45" s="102"/>
      <c r="C45" s="503"/>
      <c r="D45" s="503"/>
      <c r="E45" s="503"/>
      <c r="F45" s="503"/>
      <c r="G45" s="503"/>
      <c r="H45" s="503"/>
      <c r="I45" s="503"/>
      <c r="J45" s="503"/>
      <c r="K45" s="503"/>
      <c r="L45" s="503"/>
      <c r="M45" s="503"/>
      <c r="N45" s="503"/>
      <c r="O45" s="503"/>
      <c r="P45" s="503"/>
      <c r="Q45" s="503"/>
      <c r="R45" s="503"/>
      <c r="S45" s="503"/>
      <c r="T45" s="504"/>
      <c r="U45" s="506" t="s">
        <v>131</v>
      </c>
      <c r="V45" s="506"/>
      <c r="W45" s="506"/>
      <c r="X45" s="506"/>
      <c r="Y45" s="506"/>
      <c r="Z45" s="506"/>
      <c r="AA45" s="506"/>
      <c r="AB45" s="506"/>
      <c r="AC45" s="506"/>
      <c r="AD45" s="506"/>
      <c r="AE45" s="506"/>
      <c r="AF45" s="506"/>
      <c r="AG45" s="506"/>
      <c r="AH45" s="506"/>
      <c r="AI45" s="506"/>
      <c r="AJ45" s="506"/>
      <c r="AK45" s="506"/>
      <c r="AL45" s="506"/>
      <c r="AM45" s="506"/>
      <c r="AN45" s="506"/>
      <c r="AO45" s="506"/>
      <c r="AP45" s="521"/>
      <c r="AQ45" s="522"/>
      <c r="AR45" s="522"/>
      <c r="AS45" s="522"/>
      <c r="AT45" s="522"/>
      <c r="AU45" s="522"/>
      <c r="AV45" s="547"/>
      <c r="AW45" s="548"/>
      <c r="AX45" s="548"/>
      <c r="AY45" s="548"/>
      <c r="AZ45" s="548"/>
      <c r="BA45" s="549"/>
    </row>
    <row r="46" spans="1:53" s="1" customFormat="1" ht="9.9499999999999993" customHeight="1" x14ac:dyDescent="0.1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3"/>
      <c r="AQ46" s="33"/>
      <c r="AR46" s="33"/>
      <c r="AS46" s="33"/>
      <c r="AT46" s="33"/>
      <c r="AU46" s="33"/>
      <c r="AV46" s="24"/>
      <c r="AW46" s="24"/>
      <c r="AX46" s="24"/>
      <c r="AY46" s="24"/>
      <c r="AZ46" s="24"/>
      <c r="BA46" s="34"/>
    </row>
    <row r="47" spans="1:53" s="1" customFormat="1" ht="15.95" customHeight="1" x14ac:dyDescent="0.15">
      <c r="A47" s="553" t="s">
        <v>242</v>
      </c>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554"/>
      <c r="BA47" s="555"/>
    </row>
    <row r="48" spans="1:53" s="4" customFormat="1" ht="9.9499999999999993" customHeight="1" x14ac:dyDescent="0.15">
      <c r="A48" s="211"/>
      <c r="AP48" s="24"/>
      <c r="AQ48" s="24"/>
      <c r="AR48" s="24"/>
      <c r="AS48" s="24"/>
      <c r="AT48" s="24"/>
      <c r="AU48" s="24"/>
      <c r="AV48" s="24"/>
      <c r="AW48" s="24"/>
      <c r="AX48" s="24"/>
      <c r="AY48" s="24"/>
      <c r="AZ48" s="24"/>
      <c r="BA48" s="34"/>
    </row>
    <row r="49" spans="1:53" s="1" customFormat="1" ht="20.100000000000001" customHeight="1" x14ac:dyDescent="0.15">
      <c r="A49" s="104"/>
      <c r="B49" s="101"/>
      <c r="C49" s="302" t="str">
        <f ca="1">交付申請書!$AF$4</f>
        <v>令和</v>
      </c>
      <c r="D49" s="302"/>
      <c r="E49" s="302"/>
      <c r="F49" s="304"/>
      <c r="G49" s="304"/>
      <c r="H49" s="304"/>
      <c r="I49" s="302" t="s">
        <v>14</v>
      </c>
      <c r="J49" s="302"/>
      <c r="K49" s="304"/>
      <c r="L49" s="304"/>
      <c r="M49" s="304"/>
      <c r="N49" s="302" t="s">
        <v>15</v>
      </c>
      <c r="O49" s="302"/>
      <c r="P49" s="304"/>
      <c r="Q49" s="304"/>
      <c r="R49" s="304"/>
      <c r="S49" s="302" t="s">
        <v>16</v>
      </c>
      <c r="T49" s="302"/>
      <c r="U49" s="4"/>
      <c r="V49" s="4"/>
      <c r="W49" s="4"/>
      <c r="X49" s="4"/>
      <c r="Y49" s="4"/>
      <c r="Z49" s="4"/>
      <c r="AA49" s="4"/>
      <c r="AB49" s="4"/>
      <c r="AC49" s="4"/>
      <c r="AD49" s="4"/>
      <c r="AE49" s="4"/>
      <c r="AF49" s="4"/>
      <c r="AG49" s="4"/>
      <c r="AH49" s="4"/>
      <c r="AI49" s="4"/>
      <c r="AJ49" s="4"/>
      <c r="AK49" s="4"/>
      <c r="AL49" s="4"/>
      <c r="AM49" s="4"/>
      <c r="AN49" s="4"/>
      <c r="AO49" s="4"/>
      <c r="AP49" s="24"/>
      <c r="AQ49" s="24"/>
      <c r="AR49" s="24"/>
      <c r="AS49" s="24"/>
      <c r="AT49" s="24"/>
      <c r="AU49" s="24"/>
      <c r="AV49" s="24"/>
      <c r="AW49" s="24"/>
      <c r="AZ49" s="24"/>
      <c r="BA49" s="34"/>
    </row>
    <row r="50" spans="1:53" s="39" customFormat="1" ht="30" customHeight="1" x14ac:dyDescent="0.15">
      <c r="A50" s="35"/>
      <c r="B50" s="36"/>
      <c r="C50" s="36"/>
      <c r="D50" s="36"/>
      <c r="E50" s="197"/>
      <c r="F50" s="197"/>
      <c r="G50" s="197"/>
      <c r="H50" s="197"/>
      <c r="I50" s="197"/>
      <c r="J50" s="197"/>
      <c r="K50" s="197"/>
      <c r="L50" s="197"/>
      <c r="M50" s="197"/>
      <c r="N50" s="197"/>
      <c r="O50" s="206"/>
      <c r="P50" s="197"/>
      <c r="Q50" s="206"/>
      <c r="R50" s="197"/>
      <c r="S50" s="37"/>
      <c r="T50" s="552" t="s">
        <v>111</v>
      </c>
      <c r="U50" s="552"/>
      <c r="V50" s="552"/>
      <c r="W50" s="552"/>
      <c r="X50" s="552"/>
      <c r="Y50" s="552"/>
      <c r="Z50" s="552"/>
      <c r="AA50" s="552"/>
      <c r="AB50" s="552"/>
      <c r="AC50" s="552"/>
      <c r="AD50" s="552"/>
      <c r="AE50" s="552"/>
      <c r="AF50" s="552"/>
      <c r="AG50" s="48" t="s">
        <v>112</v>
      </c>
      <c r="AH50" s="550"/>
      <c r="AI50" s="550"/>
      <c r="AJ50" s="550"/>
      <c r="AK50" s="550"/>
      <c r="AL50" s="550"/>
      <c r="AM50" s="550"/>
      <c r="AN50" s="550"/>
      <c r="AO50" s="550"/>
      <c r="AP50" s="550"/>
      <c r="AQ50" s="550"/>
      <c r="AR50" s="550"/>
      <c r="AS50" s="550"/>
      <c r="AT50" s="550"/>
      <c r="AU50" s="550"/>
      <c r="AV50" s="550"/>
      <c r="AW50" s="550"/>
      <c r="AX50" s="433" t="s">
        <v>224</v>
      </c>
      <c r="AY50" s="433"/>
      <c r="BA50" s="38"/>
    </row>
    <row r="51" spans="1:53" s="39" customFormat="1" ht="30" customHeight="1" x14ac:dyDescent="0.15">
      <c r="A51" s="35"/>
      <c r="B51" s="36"/>
      <c r="C51" s="36"/>
      <c r="D51" s="36"/>
      <c r="E51" s="37"/>
      <c r="F51" s="37"/>
      <c r="G51" s="37"/>
      <c r="H51" s="37"/>
      <c r="I51" s="37"/>
      <c r="J51" s="37"/>
      <c r="K51" s="37"/>
      <c r="L51" s="37"/>
      <c r="M51" s="37"/>
      <c r="N51" s="37"/>
      <c r="O51" s="36"/>
      <c r="P51" s="37"/>
      <c r="Q51" s="36"/>
      <c r="R51" s="37"/>
      <c r="S51" s="37"/>
      <c r="T51" s="552" t="s">
        <v>110</v>
      </c>
      <c r="U51" s="552"/>
      <c r="V51" s="552"/>
      <c r="W51" s="552"/>
      <c r="X51" s="552"/>
      <c r="Y51" s="552"/>
      <c r="Z51" s="552"/>
      <c r="AA51" s="552"/>
      <c r="AB51" s="552"/>
      <c r="AC51" s="552"/>
      <c r="AD51" s="552"/>
      <c r="AE51" s="552"/>
      <c r="AF51" s="552"/>
      <c r="AG51" s="48" t="s">
        <v>112</v>
      </c>
      <c r="AH51" s="551"/>
      <c r="AI51" s="551"/>
      <c r="AJ51" s="551"/>
      <c r="AK51" s="551"/>
      <c r="AL51" s="551"/>
      <c r="AM51" s="551"/>
      <c r="AN51" s="551"/>
      <c r="AO51" s="551"/>
      <c r="AP51" s="551"/>
      <c r="AQ51" s="551"/>
      <c r="AR51" s="551"/>
      <c r="AS51" s="551"/>
      <c r="AT51" s="551"/>
      <c r="AU51" s="551"/>
      <c r="AV51" s="551"/>
      <c r="AW51" s="551"/>
      <c r="AX51" s="546" t="s">
        <v>224</v>
      </c>
      <c r="AY51" s="546"/>
      <c r="BA51" s="38"/>
    </row>
    <row r="52" spans="1:53" s="1" customFormat="1" ht="9.9499999999999993" customHeight="1" x14ac:dyDescent="0.15">
      <c r="A52" s="40"/>
      <c r="B52" s="27"/>
      <c r="C52" s="27"/>
      <c r="D52" s="27"/>
      <c r="E52" s="27"/>
      <c r="F52" s="27"/>
      <c r="G52" s="27"/>
      <c r="H52" s="27"/>
      <c r="I52" s="27"/>
      <c r="J52" s="27"/>
      <c r="K52" s="27"/>
      <c r="L52" s="27"/>
      <c r="M52" s="27"/>
      <c r="N52" s="27"/>
      <c r="O52" s="27"/>
      <c r="P52" s="27"/>
      <c r="Q52" s="27"/>
      <c r="R52" s="27"/>
      <c r="S52" s="27"/>
      <c r="T52" s="41"/>
      <c r="U52" s="27"/>
      <c r="V52" s="27"/>
      <c r="W52" s="27"/>
      <c r="X52" s="27"/>
      <c r="Y52" s="27"/>
      <c r="Z52" s="27"/>
      <c r="AA52" s="27"/>
      <c r="AB52" s="27"/>
      <c r="AC52" s="27"/>
      <c r="AD52" s="27"/>
      <c r="AE52" s="27"/>
      <c r="AF52" s="27"/>
      <c r="AG52" s="27"/>
      <c r="AH52" s="27"/>
      <c r="AI52" s="27"/>
      <c r="AJ52" s="27"/>
      <c r="AK52" s="27"/>
      <c r="AL52" s="27"/>
      <c r="AM52" s="27"/>
      <c r="AN52" s="27"/>
      <c r="AO52" s="27"/>
      <c r="AP52" s="42"/>
      <c r="AQ52" s="42"/>
      <c r="AR52" s="42"/>
      <c r="AS52" s="42"/>
      <c r="AT52" s="42"/>
      <c r="AU52" s="42"/>
      <c r="AV52" s="42"/>
      <c r="AW52" s="42"/>
      <c r="AX52" s="42"/>
      <c r="AY52" s="42"/>
      <c r="AZ52" s="42"/>
      <c r="BA52" s="43"/>
    </row>
  </sheetData>
  <sheetProtection sheet="1" objects="1" scenarios="1" selectLockedCells="1"/>
  <mergeCells count="188">
    <mergeCell ref="C43:T43"/>
    <mergeCell ref="U43:AO43"/>
    <mergeCell ref="AP42:AU43"/>
    <mergeCell ref="AV42:BA43"/>
    <mergeCell ref="A26:B26"/>
    <mergeCell ref="A29:B29"/>
    <mergeCell ref="A38:B38"/>
    <mergeCell ref="A42:B42"/>
    <mergeCell ref="A44:B44"/>
    <mergeCell ref="AP41:AU41"/>
    <mergeCell ref="AV41:BA41"/>
    <mergeCell ref="C42:T42"/>
    <mergeCell ref="U42:AO42"/>
    <mergeCell ref="C41:T41"/>
    <mergeCell ref="U39:AO39"/>
    <mergeCell ref="AP39:AU39"/>
    <mergeCell ref="AV39:BA39"/>
    <mergeCell ref="C40:T40"/>
    <mergeCell ref="U40:AO40"/>
    <mergeCell ref="AP40:AU40"/>
    <mergeCell ref="AV40:BA40"/>
    <mergeCell ref="U41:AO41"/>
    <mergeCell ref="AP34:AU34"/>
    <mergeCell ref="AV34:BA34"/>
    <mergeCell ref="AX50:AY50"/>
    <mergeCell ref="AX51:AY51"/>
    <mergeCell ref="U45:AO45"/>
    <mergeCell ref="AP44:AU45"/>
    <mergeCell ref="AV44:BA45"/>
    <mergeCell ref="C44:T44"/>
    <mergeCell ref="S49:T49"/>
    <mergeCell ref="AH50:AW50"/>
    <mergeCell ref="AH51:AW51"/>
    <mergeCell ref="C49:E49"/>
    <mergeCell ref="F49:H49"/>
    <mergeCell ref="I49:J49"/>
    <mergeCell ref="K49:M49"/>
    <mergeCell ref="N49:O49"/>
    <mergeCell ref="P49:R49"/>
    <mergeCell ref="T51:AF51"/>
    <mergeCell ref="U44:AO44"/>
    <mergeCell ref="A47:BA47"/>
    <mergeCell ref="C45:T45"/>
    <mergeCell ref="T50:AF50"/>
    <mergeCell ref="A5:B5"/>
    <mergeCell ref="A7:B7"/>
    <mergeCell ref="A9:B9"/>
    <mergeCell ref="A11:B11"/>
    <mergeCell ref="A13:B13"/>
    <mergeCell ref="A18:B18"/>
    <mergeCell ref="A19:B19"/>
    <mergeCell ref="A20:B20"/>
    <mergeCell ref="A23:B23"/>
    <mergeCell ref="AP35:AU35"/>
    <mergeCell ref="AV35:BA35"/>
    <mergeCell ref="C35:T35"/>
    <mergeCell ref="U35:AO35"/>
    <mergeCell ref="C34:T34"/>
    <mergeCell ref="U34:AO34"/>
    <mergeCell ref="C39:T39"/>
    <mergeCell ref="C37:T37"/>
    <mergeCell ref="U37:AO37"/>
    <mergeCell ref="AP36:AU37"/>
    <mergeCell ref="AV36:BA37"/>
    <mergeCell ref="C38:T38"/>
    <mergeCell ref="U38:AO38"/>
    <mergeCell ref="AP38:AU38"/>
    <mergeCell ref="AV38:BA38"/>
    <mergeCell ref="C36:T36"/>
    <mergeCell ref="U36:AO36"/>
    <mergeCell ref="AP27:AU27"/>
    <mergeCell ref="AV27:BA27"/>
    <mergeCell ref="AP28:AU28"/>
    <mergeCell ref="AV28:BA28"/>
    <mergeCell ref="AP29:AU29"/>
    <mergeCell ref="AV29:BA29"/>
    <mergeCell ref="AP32:AU33"/>
    <mergeCell ref="AV32:BA33"/>
    <mergeCell ref="AP30:AU30"/>
    <mergeCell ref="AV30:BA30"/>
    <mergeCell ref="AP31:AU31"/>
    <mergeCell ref="AV31:BA31"/>
    <mergeCell ref="AP22:AU22"/>
    <mergeCell ref="AV22:BA22"/>
    <mergeCell ref="AP23:AU23"/>
    <mergeCell ref="AV23:BA23"/>
    <mergeCell ref="AP24:AU24"/>
    <mergeCell ref="AV24:BA24"/>
    <mergeCell ref="AP25:AU25"/>
    <mergeCell ref="AV25:BA25"/>
    <mergeCell ref="AP26:AU26"/>
    <mergeCell ref="AV26:BA26"/>
    <mergeCell ref="AP17:AU17"/>
    <mergeCell ref="AV17:BA17"/>
    <mergeCell ref="AP15:AU16"/>
    <mergeCell ref="AV15:BA16"/>
    <mergeCell ref="AP20:AU21"/>
    <mergeCell ref="AV20:BA21"/>
    <mergeCell ref="AP18:AU18"/>
    <mergeCell ref="AV18:BA18"/>
    <mergeCell ref="AP19:AU19"/>
    <mergeCell ref="AV19:BA19"/>
    <mergeCell ref="AP6:AU6"/>
    <mergeCell ref="AV6:BA6"/>
    <mergeCell ref="AP5:AU5"/>
    <mergeCell ref="AV5:BA5"/>
    <mergeCell ref="AP9:AU10"/>
    <mergeCell ref="AV9:BA10"/>
    <mergeCell ref="AP7:AU8"/>
    <mergeCell ref="AV7:BA8"/>
    <mergeCell ref="AP13:AU14"/>
    <mergeCell ref="AV13:BA14"/>
    <mergeCell ref="AP11:AU12"/>
    <mergeCell ref="AV11:BA12"/>
    <mergeCell ref="C29:T29"/>
    <mergeCell ref="U29:AO29"/>
    <mergeCell ref="C30:T30"/>
    <mergeCell ref="U30:AO30"/>
    <mergeCell ref="C32:T32"/>
    <mergeCell ref="U32:AO32"/>
    <mergeCell ref="C33:T33"/>
    <mergeCell ref="U33:AO33"/>
    <mergeCell ref="C31:T31"/>
    <mergeCell ref="U31:AO31"/>
    <mergeCell ref="C24:T24"/>
    <mergeCell ref="U24:AO24"/>
    <mergeCell ref="C25:T25"/>
    <mergeCell ref="U25:AO25"/>
    <mergeCell ref="C26:T26"/>
    <mergeCell ref="U26:AO26"/>
    <mergeCell ref="C27:T27"/>
    <mergeCell ref="U27:AO27"/>
    <mergeCell ref="C28:T28"/>
    <mergeCell ref="U28:AO28"/>
    <mergeCell ref="C19:T19"/>
    <mergeCell ref="U19:AO19"/>
    <mergeCell ref="C20:T20"/>
    <mergeCell ref="U20:AO20"/>
    <mergeCell ref="C21:T21"/>
    <mergeCell ref="U21:AO21"/>
    <mergeCell ref="C22:T22"/>
    <mergeCell ref="U22:AO22"/>
    <mergeCell ref="C23:T23"/>
    <mergeCell ref="U23:AO23"/>
    <mergeCell ref="U16:AO16"/>
    <mergeCell ref="C10:T10"/>
    <mergeCell ref="C17:T17"/>
    <mergeCell ref="U17:AO17"/>
    <mergeCell ref="U10:AO10"/>
    <mergeCell ref="C11:T11"/>
    <mergeCell ref="U11:AO11"/>
    <mergeCell ref="C18:T18"/>
    <mergeCell ref="U18:AO18"/>
    <mergeCell ref="C15:T15"/>
    <mergeCell ref="U15:AO15"/>
    <mergeCell ref="C12:T12"/>
    <mergeCell ref="U12:AO12"/>
    <mergeCell ref="C14:T14"/>
    <mergeCell ref="U14:AO14"/>
    <mergeCell ref="C16:T16"/>
    <mergeCell ref="AV1:BA1"/>
    <mergeCell ref="AP1:AU1"/>
    <mergeCell ref="U2:AO2"/>
    <mergeCell ref="U3:AO3"/>
    <mergeCell ref="AP2:AU2"/>
    <mergeCell ref="AV2:BA2"/>
    <mergeCell ref="AP3:AU4"/>
    <mergeCell ref="A1:T1"/>
    <mergeCell ref="AV3:BA4"/>
    <mergeCell ref="U1:AO1"/>
    <mergeCell ref="A2:B2"/>
    <mergeCell ref="A3:B3"/>
    <mergeCell ref="C2:T2"/>
    <mergeCell ref="C3:T3"/>
    <mergeCell ref="C4:T4"/>
    <mergeCell ref="U4:AO4"/>
    <mergeCell ref="C5:T5"/>
    <mergeCell ref="U6:AO6"/>
    <mergeCell ref="C13:T13"/>
    <mergeCell ref="U13:AO13"/>
    <mergeCell ref="C7:T7"/>
    <mergeCell ref="U7:AO7"/>
    <mergeCell ref="C8:T8"/>
    <mergeCell ref="U5:AO5"/>
    <mergeCell ref="C6:T6"/>
    <mergeCell ref="U8:AO8"/>
    <mergeCell ref="C9:T9"/>
    <mergeCell ref="U9:AO9"/>
  </mergeCells>
  <phoneticPr fontId="6"/>
  <dataValidations count="3">
    <dataValidation type="list" imeMode="disabled" allowBlank="1" showInputMessage="1" showErrorMessage="1" sqref="AP2:BA3 AX55:AY65537 AP34:BA36 AP22:BA32 AP17:BA20 AP15:BA15 AP13:BA13 AP11:BA11 AP9:BA9 AP5:BA7 AP53:AW65537 AZ53:BA65537 AX53:AY53 AP38:BA42 AP44:BA44">
      <formula1>_1_✔</formula1>
    </dataValidation>
    <dataValidation imeMode="hiragana" allowBlank="1" showInputMessage="1" showErrorMessage="1" sqref="AH50:AW51"/>
    <dataValidation imeMode="disabled" allowBlank="1" showInputMessage="1" showErrorMessage="1" sqref="P49:R49 O50 Q50 F49:H49 K49:M49"/>
  </dataValidations>
  <printOptions horizontalCentered="1"/>
  <pageMargins left="0.78740157480314965" right="0.19685039370078741" top="0.39370078740157483" bottom="0.39370078740157483" header="0" footer="0"/>
  <pageSetup paperSize="9" orientation="portrait"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CC"/>
    <pageSetUpPr autoPageBreaks="0"/>
  </sheetPr>
  <dimension ref="A1:XFC60"/>
  <sheetViews>
    <sheetView showGridLines="0" showRowColHeaders="0" showOutlineSymbols="0" zoomScaleNormal="100" workbookViewId="0">
      <pane ySplit="4" topLeftCell="A5" activePane="bottomLeft" state="frozen"/>
      <selection activeCell="C1" sqref="C1:C2"/>
      <selection pane="bottomLeft" activeCell="E4" sqref="E4:S4"/>
    </sheetView>
  </sheetViews>
  <sheetFormatPr defaultColWidth="0" defaultRowHeight="20.100000000000001" customHeight="1" zeroHeight="1" x14ac:dyDescent="0.15"/>
  <cols>
    <col min="1" max="49" width="1.625" style="5" customWidth="1"/>
    <col min="50" max="16383" width="1.625" style="1" hidden="1"/>
    <col min="16384" max="16384" width="0.125" style="1" customWidth="1"/>
  </cols>
  <sheetData>
    <row r="1" spans="1:49" ht="30" customHeight="1" x14ac:dyDescent="0.15">
      <c r="A1" s="5" t="s">
        <v>54</v>
      </c>
    </row>
    <row r="2" spans="1:49" ht="30" customHeight="1" x14ac:dyDescent="0.15">
      <c r="A2" s="296" t="s">
        <v>55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row>
    <row r="3" spans="1:49" ht="20.100000000000001" customHeight="1" x14ac:dyDescent="0.15"/>
    <row r="4" spans="1:49" ht="20.100000000000001" customHeight="1" x14ac:dyDescent="0.15">
      <c r="A4" s="5" t="s">
        <v>56</v>
      </c>
      <c r="E4" s="565"/>
      <c r="F4" s="565"/>
      <c r="G4" s="565"/>
      <c r="H4" s="565"/>
      <c r="I4" s="565"/>
      <c r="J4" s="565"/>
      <c r="K4" s="565"/>
      <c r="L4" s="565"/>
      <c r="M4" s="565"/>
      <c r="N4" s="565"/>
      <c r="O4" s="565"/>
      <c r="P4" s="565"/>
      <c r="Q4" s="565"/>
      <c r="R4" s="565"/>
      <c r="S4" s="565"/>
      <c r="T4" s="299" t="s">
        <v>11</v>
      </c>
      <c r="U4" s="299"/>
    </row>
    <row r="5" spans="1:49" ht="20.100000000000001" customHeight="1" x14ac:dyDescent="0.15">
      <c r="AW5" s="6"/>
    </row>
    <row r="6" spans="1:49" ht="20.100000000000001" customHeight="1" x14ac:dyDescent="0.15">
      <c r="A6" s="310" t="str">
        <f ca="1">"　ただし、"&amp;交付申請書!$AF$4</f>
        <v>　ただし、令和</v>
      </c>
      <c r="B6" s="310"/>
      <c r="C6" s="310"/>
      <c r="D6" s="310"/>
      <c r="E6" s="310"/>
      <c r="F6" s="310"/>
      <c r="G6" s="310"/>
      <c r="H6" s="310"/>
      <c r="I6" s="310"/>
      <c r="J6" s="304"/>
      <c r="K6" s="304"/>
      <c r="L6" s="304"/>
      <c r="M6" s="302" t="s">
        <v>14</v>
      </c>
      <c r="N6" s="302"/>
      <c r="O6" s="304"/>
      <c r="P6" s="304"/>
      <c r="Q6" s="304"/>
      <c r="R6" s="302" t="s">
        <v>15</v>
      </c>
      <c r="S6" s="302"/>
      <c r="T6" s="304"/>
      <c r="U6" s="304"/>
      <c r="V6" s="304"/>
      <c r="W6" s="554" t="s">
        <v>728</v>
      </c>
      <c r="X6" s="554"/>
      <c r="Y6" s="554"/>
      <c r="Z6" s="554"/>
      <c r="AA6" s="554"/>
      <c r="AB6" s="554"/>
      <c r="AC6" s="554"/>
      <c r="AD6" s="554"/>
      <c r="AE6" s="554"/>
      <c r="AF6" s="554"/>
      <c r="AG6" s="554"/>
      <c r="AH6" s="498"/>
      <c r="AI6" s="498"/>
      <c r="AJ6" s="498"/>
      <c r="AK6" s="498"/>
      <c r="AL6" s="299" t="s">
        <v>246</v>
      </c>
      <c r="AM6" s="299"/>
      <c r="AN6" s="299"/>
      <c r="AO6" s="299"/>
      <c r="AP6" s="299"/>
      <c r="AQ6" s="299"/>
      <c r="AR6" s="299"/>
      <c r="AS6" s="299"/>
      <c r="AT6" s="299"/>
      <c r="AU6" s="299"/>
      <c r="AV6" s="299"/>
      <c r="AW6" s="299"/>
    </row>
    <row r="7" spans="1:49" ht="20.100000000000001" customHeight="1" x14ac:dyDescent="0.15">
      <c r="A7" s="299" t="str">
        <f ca="1">"確定通知書に基づく"&amp;交付申請書!$AF$4</f>
        <v>確定通知書に基づく令和</v>
      </c>
      <c r="B7" s="299"/>
      <c r="C7" s="299"/>
      <c r="D7" s="299"/>
      <c r="E7" s="299"/>
      <c r="F7" s="299"/>
      <c r="G7" s="299"/>
      <c r="H7" s="299"/>
      <c r="I7" s="299"/>
      <c r="J7" s="299"/>
      <c r="K7" s="299"/>
      <c r="L7" s="299"/>
      <c r="M7" s="299"/>
      <c r="N7" s="299"/>
      <c r="O7" s="304"/>
      <c r="P7" s="304"/>
      <c r="Q7" s="304"/>
      <c r="R7" s="5" t="s">
        <v>153</v>
      </c>
    </row>
    <row r="8" spans="1:49" ht="20.100000000000001" customHeight="1" x14ac:dyDescent="0.15">
      <c r="A8" s="5" t="s">
        <v>57</v>
      </c>
      <c r="AW8" s="6"/>
    </row>
    <row r="9" spans="1:49" ht="20.100000000000001" customHeight="1" x14ac:dyDescent="0.15">
      <c r="AW9" s="6"/>
    </row>
    <row r="10" spans="1:49" ht="20.100000000000001" customHeight="1" x14ac:dyDescent="0.15">
      <c r="AW10" s="6"/>
    </row>
    <row r="11" spans="1:49" ht="20.100000000000001" customHeight="1" x14ac:dyDescent="0.15">
      <c r="C11" s="302" t="str">
        <f ca="1">交付申請書!$AF$4</f>
        <v>令和</v>
      </c>
      <c r="D11" s="302"/>
      <c r="E11" s="302"/>
      <c r="F11" s="304"/>
      <c r="G11" s="304"/>
      <c r="H11" s="304"/>
      <c r="I11" s="302" t="s">
        <v>14</v>
      </c>
      <c r="J11" s="302"/>
      <c r="K11" s="304"/>
      <c r="L11" s="304"/>
      <c r="M11" s="304"/>
      <c r="N11" s="302" t="s">
        <v>15</v>
      </c>
      <c r="O11" s="302"/>
      <c r="P11" s="304"/>
      <c r="Q11" s="304"/>
      <c r="R11" s="304"/>
      <c r="S11" s="302" t="s">
        <v>16</v>
      </c>
      <c r="T11" s="302"/>
    </row>
    <row r="12" spans="1:49" ht="20.100000000000001" customHeight="1" x14ac:dyDescent="0.15">
      <c r="AW12" s="6"/>
    </row>
    <row r="13" spans="1:49" ht="20.100000000000001" customHeight="1" x14ac:dyDescent="0.15">
      <c r="Z13" s="6" t="s">
        <v>8</v>
      </c>
      <c r="AB13" s="300"/>
      <c r="AC13" s="301"/>
      <c r="AD13" s="301"/>
      <c r="AE13" s="301"/>
      <c r="AF13" s="301"/>
      <c r="AG13" s="301"/>
      <c r="AH13" s="301"/>
      <c r="AI13" s="301"/>
      <c r="AJ13" s="301"/>
      <c r="AK13" s="301"/>
      <c r="AL13" s="301"/>
      <c r="AM13" s="301"/>
      <c r="AN13" s="301"/>
      <c r="AO13" s="301"/>
      <c r="AP13" s="301"/>
      <c r="AQ13" s="301"/>
      <c r="AR13" s="301"/>
      <c r="AS13" s="301"/>
      <c r="AT13" s="301"/>
      <c r="AU13" s="301"/>
      <c r="AV13" s="1"/>
      <c r="AW13" s="1"/>
    </row>
    <row r="14" spans="1:49" ht="20.100000000000001" customHeight="1" x14ac:dyDescent="0.15">
      <c r="W14" s="6" t="s">
        <v>53</v>
      </c>
      <c r="AB14" s="305"/>
      <c r="AC14" s="305"/>
      <c r="AD14" s="305"/>
      <c r="AE14" s="305"/>
      <c r="AF14" s="305"/>
      <c r="AG14" s="432"/>
      <c r="AH14" s="432"/>
      <c r="AI14" s="432"/>
      <c r="AJ14" s="432"/>
      <c r="AK14" s="432"/>
      <c r="AL14" s="432"/>
      <c r="AM14" s="432"/>
      <c r="AN14" s="432"/>
      <c r="AO14" s="432"/>
      <c r="AP14" s="432"/>
      <c r="AQ14" s="432"/>
      <c r="AR14" s="432"/>
      <c r="AS14" s="432"/>
      <c r="AT14" s="432"/>
      <c r="AU14" s="432"/>
      <c r="AV14" s="1"/>
      <c r="AW14" s="1"/>
    </row>
    <row r="15" spans="1:49" ht="20.100000000000001" customHeight="1" x14ac:dyDescent="0.15">
      <c r="Z15" s="6" t="s">
        <v>58</v>
      </c>
      <c r="AB15" s="297"/>
      <c r="AC15" s="298"/>
      <c r="AD15" s="298"/>
      <c r="AE15" s="298"/>
      <c r="AF15" s="298"/>
      <c r="AG15" s="298"/>
      <c r="AH15" s="298"/>
      <c r="AI15" s="298"/>
      <c r="AJ15" s="298"/>
      <c r="AK15" s="298"/>
      <c r="AL15" s="298"/>
      <c r="AM15" s="298"/>
      <c r="AN15" s="298"/>
      <c r="AO15" s="298"/>
      <c r="AP15" s="298"/>
      <c r="AQ15" s="298"/>
      <c r="AR15" s="298"/>
      <c r="AS15" s="298"/>
      <c r="AT15" s="298"/>
      <c r="AU15" s="298"/>
      <c r="AV15" s="302" t="s">
        <v>9</v>
      </c>
      <c r="AW15" s="302"/>
    </row>
    <row r="16" spans="1:49" ht="20.100000000000001" customHeight="1" x14ac:dyDescent="0.15"/>
    <row r="17" spans="1:49" ht="20.100000000000001" customHeight="1" x14ac:dyDescent="0.15">
      <c r="A17" s="299" t="s">
        <v>19</v>
      </c>
      <c r="B17" s="299"/>
      <c r="C17" s="299"/>
      <c r="D17" s="299"/>
      <c r="E17" s="299"/>
      <c r="F17" s="299"/>
      <c r="G17" s="299"/>
      <c r="H17" s="309" t="str">
        <f>IF(交付申請書!$H$6="","",交付申請書!$H$6)</f>
        <v>髙　岡　利　治</v>
      </c>
      <c r="I17" s="309"/>
      <c r="J17" s="309"/>
      <c r="K17" s="309"/>
      <c r="L17" s="309"/>
      <c r="M17" s="309"/>
      <c r="N17" s="309"/>
      <c r="O17" s="309"/>
      <c r="P17" s="309"/>
      <c r="Q17" s="309"/>
      <c r="R17" s="307" t="s">
        <v>20</v>
      </c>
      <c r="S17" s="307"/>
      <c r="T17" s="307"/>
    </row>
    <row r="18" spans="1:49" ht="20.100000000000001" customHeight="1" x14ac:dyDescent="0.15"/>
    <row r="19" spans="1:49" ht="20.100000000000001" customHeight="1" x14ac:dyDescent="0.15">
      <c r="A19" s="5" t="s">
        <v>59</v>
      </c>
    </row>
    <row r="20" spans="1:49" ht="20.100000000000001" customHeight="1" x14ac:dyDescent="0.15"/>
    <row r="21" spans="1:49" ht="9.9499999999999993" customHeight="1" x14ac:dyDescent="0.15">
      <c r="A21" s="312"/>
      <c r="B21" s="292" t="s">
        <v>60</v>
      </c>
      <c r="C21" s="292"/>
      <c r="D21" s="292"/>
      <c r="E21" s="292"/>
      <c r="F21" s="292"/>
      <c r="G21" s="292"/>
      <c r="H21" s="292"/>
      <c r="I21" s="292"/>
      <c r="J21" s="317"/>
      <c r="K21" s="333"/>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343"/>
    </row>
    <row r="22" spans="1:49" ht="20.100000000000001" customHeight="1" x14ac:dyDescent="0.15">
      <c r="A22" s="457"/>
      <c r="B22" s="280"/>
      <c r="C22" s="280"/>
      <c r="D22" s="280"/>
      <c r="E22" s="280"/>
      <c r="F22" s="280"/>
      <c r="G22" s="280"/>
      <c r="H22" s="280"/>
      <c r="I22" s="280"/>
      <c r="J22" s="265"/>
      <c r="K22" s="334"/>
      <c r="L22" s="302"/>
      <c r="M22" s="302"/>
      <c r="N22" s="567"/>
      <c r="O22" s="567"/>
      <c r="P22" s="567"/>
      <c r="Q22" s="567"/>
      <c r="R22" s="567"/>
      <c r="S22" s="567"/>
      <c r="T22" s="567"/>
      <c r="U22" s="567"/>
      <c r="V22" s="567"/>
      <c r="W22" s="567"/>
      <c r="X22" s="567"/>
      <c r="Y22" s="567"/>
      <c r="Z22" s="567"/>
      <c r="AA22" s="567"/>
      <c r="AB22" s="302" t="s">
        <v>61</v>
      </c>
      <c r="AC22" s="302"/>
      <c r="AD22" s="302"/>
      <c r="AE22" s="302"/>
      <c r="AF22" s="302"/>
      <c r="AG22" s="302" t="s">
        <v>62</v>
      </c>
      <c r="AH22" s="302"/>
      <c r="AI22" s="302"/>
      <c r="AJ22" s="302"/>
      <c r="AK22" s="302"/>
      <c r="AL22" s="302" t="s">
        <v>63</v>
      </c>
      <c r="AM22" s="302"/>
      <c r="AN22" s="302"/>
      <c r="AO22" s="302"/>
      <c r="AP22" s="302"/>
      <c r="AQ22" s="302"/>
      <c r="AR22" s="302"/>
      <c r="AS22" s="302"/>
      <c r="AT22" s="302"/>
      <c r="AU22" s="302"/>
      <c r="AV22" s="302"/>
      <c r="AW22" s="344"/>
    </row>
    <row r="23" spans="1:49" ht="20.100000000000001" customHeight="1" x14ac:dyDescent="0.15">
      <c r="A23" s="457"/>
      <c r="B23" s="280"/>
      <c r="C23" s="280"/>
      <c r="D23" s="280"/>
      <c r="E23" s="280"/>
      <c r="F23" s="280"/>
      <c r="G23" s="280"/>
      <c r="H23" s="280"/>
      <c r="I23" s="280"/>
      <c r="J23" s="265"/>
      <c r="K23" s="334"/>
      <c r="L23" s="302"/>
      <c r="M23" s="302"/>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302"/>
      <c r="AM23" s="302"/>
      <c r="AN23" s="302"/>
      <c r="AO23" s="302"/>
      <c r="AP23" s="302"/>
      <c r="AQ23" s="302"/>
      <c r="AR23" s="302"/>
      <c r="AS23" s="302"/>
      <c r="AT23" s="302"/>
      <c r="AU23" s="302"/>
      <c r="AV23" s="302"/>
      <c r="AW23" s="344"/>
    </row>
    <row r="24" spans="1:49" ht="20.100000000000001" customHeight="1" x14ac:dyDescent="0.15">
      <c r="A24" s="457"/>
      <c r="B24" s="280"/>
      <c r="C24" s="280"/>
      <c r="D24" s="280"/>
      <c r="E24" s="280"/>
      <c r="F24" s="280"/>
      <c r="G24" s="280"/>
      <c r="H24" s="280"/>
      <c r="I24" s="280"/>
      <c r="J24" s="265"/>
      <c r="K24" s="334"/>
      <c r="L24" s="302"/>
      <c r="M24" s="302"/>
      <c r="N24" s="302"/>
      <c r="O24" s="302"/>
      <c r="P24" s="302"/>
      <c r="Q24" s="302"/>
      <c r="R24" s="302"/>
      <c r="S24" s="302"/>
      <c r="T24" s="302"/>
      <c r="U24" s="302"/>
      <c r="V24" s="302"/>
      <c r="W24" s="302"/>
      <c r="X24" s="302"/>
      <c r="Y24" s="302"/>
      <c r="Z24" s="302"/>
      <c r="AA24" s="302"/>
      <c r="AB24" s="567"/>
      <c r="AC24" s="567"/>
      <c r="AD24" s="567"/>
      <c r="AE24" s="567"/>
      <c r="AF24" s="567"/>
      <c r="AG24" s="567"/>
      <c r="AH24" s="567"/>
      <c r="AI24" s="567"/>
      <c r="AJ24" s="567"/>
      <c r="AK24" s="567"/>
      <c r="AL24" s="302" t="s">
        <v>64</v>
      </c>
      <c r="AM24" s="302"/>
      <c r="AN24" s="302"/>
      <c r="AO24" s="302"/>
      <c r="AP24" s="302"/>
      <c r="AQ24" s="302" t="s">
        <v>65</v>
      </c>
      <c r="AR24" s="302"/>
      <c r="AS24" s="302"/>
      <c r="AT24" s="302"/>
      <c r="AU24" s="302"/>
      <c r="AV24" s="302"/>
      <c r="AW24" s="344"/>
    </row>
    <row r="25" spans="1:49" ht="9.9499999999999993" customHeight="1" x14ac:dyDescent="0.15">
      <c r="A25" s="313"/>
      <c r="B25" s="293"/>
      <c r="C25" s="293"/>
      <c r="D25" s="293"/>
      <c r="E25" s="293"/>
      <c r="F25" s="293"/>
      <c r="G25" s="293"/>
      <c r="H25" s="293"/>
      <c r="I25" s="293"/>
      <c r="J25" s="318"/>
      <c r="K25" s="335"/>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345"/>
    </row>
    <row r="26" spans="1:49" ht="20.100000000000001" customHeight="1" x14ac:dyDescent="0.15">
      <c r="A26" s="312"/>
      <c r="B26" s="292" t="s">
        <v>66</v>
      </c>
      <c r="C26" s="292"/>
      <c r="D26" s="292"/>
      <c r="E26" s="292"/>
      <c r="F26" s="292"/>
      <c r="G26" s="292"/>
      <c r="H26" s="292"/>
      <c r="I26" s="292"/>
      <c r="J26" s="317"/>
      <c r="K26" s="312"/>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317"/>
    </row>
    <row r="27" spans="1:49" ht="20.100000000000001" customHeight="1" x14ac:dyDescent="0.15">
      <c r="A27" s="457"/>
      <c r="B27" s="280"/>
      <c r="C27" s="280"/>
      <c r="D27" s="280"/>
      <c r="E27" s="280"/>
      <c r="F27" s="280"/>
      <c r="G27" s="280"/>
      <c r="H27" s="280"/>
      <c r="I27" s="280"/>
      <c r="J27" s="265"/>
      <c r="K27" s="457"/>
      <c r="L27" s="264"/>
      <c r="M27" s="264"/>
      <c r="N27" s="264"/>
      <c r="O27" s="264"/>
      <c r="P27" s="264"/>
      <c r="Q27" s="264"/>
      <c r="R27" s="302" t="str">
        <f>DBCS(1)</f>
        <v>１</v>
      </c>
      <c r="S27" s="302"/>
      <c r="T27" s="12"/>
      <c r="U27" s="280" t="s">
        <v>67</v>
      </c>
      <c r="V27" s="280"/>
      <c r="W27" s="280"/>
      <c r="X27" s="280"/>
      <c r="Y27" s="280"/>
      <c r="Z27" s="264"/>
      <c r="AA27" s="264"/>
      <c r="AB27" s="264"/>
      <c r="AC27" s="264"/>
      <c r="AD27" s="264"/>
      <c r="AE27" s="264"/>
      <c r="AF27" s="264"/>
      <c r="AG27" s="302" t="str">
        <f>DBCS(2)</f>
        <v>２</v>
      </c>
      <c r="AH27" s="302"/>
      <c r="AI27" s="12"/>
      <c r="AJ27" s="280" t="s">
        <v>68</v>
      </c>
      <c r="AK27" s="280"/>
      <c r="AL27" s="280"/>
      <c r="AM27" s="280"/>
      <c r="AN27" s="280"/>
      <c r="AO27" s="264"/>
      <c r="AP27" s="264"/>
      <c r="AQ27" s="264"/>
      <c r="AR27" s="264"/>
      <c r="AS27" s="264"/>
      <c r="AT27" s="264"/>
      <c r="AU27" s="264"/>
      <c r="AV27" s="264"/>
      <c r="AW27" s="265"/>
    </row>
    <row r="28" spans="1:49" ht="20.100000000000001" customHeight="1" x14ac:dyDescent="0.15">
      <c r="A28" s="313"/>
      <c r="B28" s="293"/>
      <c r="C28" s="293"/>
      <c r="D28" s="293"/>
      <c r="E28" s="293"/>
      <c r="F28" s="293"/>
      <c r="G28" s="293"/>
      <c r="H28" s="293"/>
      <c r="I28" s="293"/>
      <c r="J28" s="318"/>
      <c r="K28" s="313"/>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8"/>
    </row>
    <row r="29" spans="1:49" ht="9.9499999999999993" customHeight="1" x14ac:dyDescent="0.15">
      <c r="A29" s="312"/>
      <c r="B29" s="292" t="s">
        <v>69</v>
      </c>
      <c r="C29" s="292"/>
      <c r="D29" s="292"/>
      <c r="E29" s="292"/>
      <c r="F29" s="292"/>
      <c r="G29" s="292"/>
      <c r="H29" s="292"/>
      <c r="I29" s="292"/>
      <c r="J29" s="317"/>
      <c r="K29" s="312"/>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317"/>
    </row>
    <row r="30" spans="1:49" ht="30" customHeight="1" x14ac:dyDescent="0.15">
      <c r="A30" s="457"/>
      <c r="B30" s="280"/>
      <c r="C30" s="280"/>
      <c r="D30" s="280"/>
      <c r="E30" s="280"/>
      <c r="F30" s="280"/>
      <c r="G30" s="280"/>
      <c r="H30" s="280"/>
      <c r="I30" s="280"/>
      <c r="J30" s="265"/>
      <c r="K30" s="457"/>
      <c r="L30" s="264"/>
      <c r="M30" s="264"/>
      <c r="N30" s="264"/>
      <c r="O30" s="264"/>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264"/>
      <c r="AT30" s="264"/>
      <c r="AU30" s="264"/>
      <c r="AV30" s="264"/>
      <c r="AW30" s="265"/>
    </row>
    <row r="31" spans="1:49" ht="9.9499999999999993" customHeight="1" x14ac:dyDescent="0.15">
      <c r="A31" s="313"/>
      <c r="B31" s="293"/>
      <c r="C31" s="293"/>
      <c r="D31" s="293"/>
      <c r="E31" s="293"/>
      <c r="F31" s="293"/>
      <c r="G31" s="293"/>
      <c r="H31" s="293"/>
      <c r="I31" s="293"/>
      <c r="J31" s="318"/>
      <c r="K31" s="313"/>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8"/>
    </row>
    <row r="32" spans="1:49" ht="9.9499999999999993" customHeight="1" x14ac:dyDescent="0.15">
      <c r="A32" s="312"/>
      <c r="B32" s="292"/>
      <c r="C32" s="292"/>
      <c r="D32" s="292"/>
      <c r="E32" s="292"/>
      <c r="F32" s="292"/>
      <c r="G32" s="292"/>
      <c r="H32" s="292"/>
      <c r="I32" s="292"/>
      <c r="J32" s="317"/>
      <c r="K32" s="312"/>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317"/>
    </row>
    <row r="33" spans="1:49" ht="20.100000000000001" customHeight="1" x14ac:dyDescent="0.15">
      <c r="A33" s="457"/>
      <c r="B33" s="570" t="s">
        <v>70</v>
      </c>
      <c r="C33" s="570"/>
      <c r="D33" s="570"/>
      <c r="E33" s="570"/>
      <c r="F33" s="570"/>
      <c r="G33" s="570"/>
      <c r="H33" s="570"/>
      <c r="I33" s="570"/>
      <c r="J33" s="265"/>
      <c r="K33" s="457"/>
      <c r="L33" s="264"/>
      <c r="M33" s="264"/>
      <c r="N33" s="571"/>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264"/>
      <c r="AV33" s="264"/>
      <c r="AW33" s="265"/>
    </row>
    <row r="34" spans="1:49" ht="30" customHeight="1" x14ac:dyDescent="0.15">
      <c r="A34" s="457"/>
      <c r="B34" s="280" t="s">
        <v>71</v>
      </c>
      <c r="C34" s="280"/>
      <c r="D34" s="280"/>
      <c r="E34" s="280"/>
      <c r="F34" s="280"/>
      <c r="G34" s="280"/>
      <c r="H34" s="280"/>
      <c r="I34" s="280"/>
      <c r="J34" s="265"/>
      <c r="K34" s="457"/>
      <c r="L34" s="264"/>
      <c r="M34" s="264"/>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68"/>
      <c r="AS34" s="568"/>
      <c r="AT34" s="568"/>
      <c r="AU34" s="264"/>
      <c r="AV34" s="264"/>
      <c r="AW34" s="265"/>
    </row>
    <row r="35" spans="1:49" ht="9.9499999999999993" customHeight="1" x14ac:dyDescent="0.15">
      <c r="A35" s="313"/>
      <c r="B35" s="569"/>
      <c r="C35" s="569"/>
      <c r="D35" s="569"/>
      <c r="E35" s="569"/>
      <c r="F35" s="569"/>
      <c r="G35" s="569"/>
      <c r="H35" s="569"/>
      <c r="I35" s="569"/>
      <c r="J35" s="318"/>
      <c r="K35" s="313"/>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8"/>
    </row>
    <row r="36" spans="1:49" ht="20.100000000000001" customHeight="1" x14ac:dyDescent="0.15"/>
    <row r="37" spans="1:49" ht="30" customHeight="1" x14ac:dyDescent="0.15">
      <c r="A37" s="5" t="s">
        <v>72</v>
      </c>
    </row>
    <row r="38" spans="1:49" ht="30" customHeight="1" x14ac:dyDescent="0.15">
      <c r="A38" s="250" t="s">
        <v>73</v>
      </c>
      <c r="B38" s="250"/>
      <c r="C38" s="250"/>
      <c r="D38" s="250"/>
      <c r="E38" s="250"/>
      <c r="F38" s="250"/>
      <c r="G38" s="250"/>
      <c r="H38" s="250"/>
      <c r="I38" s="250"/>
      <c r="J38" s="250"/>
      <c r="K38" s="250"/>
      <c r="L38" s="250"/>
      <c r="M38" s="250"/>
      <c r="N38" s="250"/>
      <c r="O38" s="250"/>
      <c r="P38" s="250"/>
      <c r="Q38" s="250" t="s">
        <v>74</v>
      </c>
      <c r="R38" s="250"/>
      <c r="S38" s="250"/>
      <c r="T38" s="250"/>
      <c r="U38" s="250"/>
      <c r="V38" s="250"/>
      <c r="W38" s="250"/>
      <c r="X38" s="250"/>
      <c r="Y38" s="250"/>
      <c r="Z38" s="250"/>
      <c r="AA38" s="250"/>
      <c r="AB38" s="250"/>
      <c r="AC38" s="250"/>
      <c r="AD38" s="250"/>
      <c r="AE38" s="250"/>
      <c r="AF38" s="250"/>
      <c r="AG38" s="250" t="s">
        <v>75</v>
      </c>
      <c r="AH38" s="250"/>
      <c r="AI38" s="250"/>
      <c r="AJ38" s="250"/>
      <c r="AK38" s="250"/>
      <c r="AL38" s="250"/>
      <c r="AM38" s="250"/>
      <c r="AN38" s="250"/>
      <c r="AO38" s="250"/>
      <c r="AP38" s="250"/>
      <c r="AQ38" s="250"/>
      <c r="AR38" s="250"/>
      <c r="AS38" s="250"/>
      <c r="AT38" s="250"/>
      <c r="AU38" s="250"/>
      <c r="AV38" s="250"/>
      <c r="AW38" s="250"/>
    </row>
    <row r="39" spans="1:49" ht="39.950000000000003" customHeight="1" x14ac:dyDescent="0.15">
      <c r="A39" s="566" t="str">
        <f>IF(SUM(E4)=0,"",SUM(E4))</f>
        <v/>
      </c>
      <c r="B39" s="566"/>
      <c r="C39" s="566"/>
      <c r="D39" s="566"/>
      <c r="E39" s="566"/>
      <c r="F39" s="566"/>
      <c r="G39" s="566"/>
      <c r="H39" s="566"/>
      <c r="I39" s="566"/>
      <c r="J39" s="566"/>
      <c r="K39" s="566"/>
      <c r="L39" s="566"/>
      <c r="M39" s="566"/>
      <c r="N39" s="566"/>
      <c r="O39" s="566"/>
      <c r="P39" s="566"/>
      <c r="Q39" s="566" t="str">
        <f>IF(SUM(E4)=0,"",0)</f>
        <v/>
      </c>
      <c r="R39" s="566"/>
      <c r="S39" s="566"/>
      <c r="T39" s="566"/>
      <c r="U39" s="566"/>
      <c r="V39" s="566"/>
      <c r="W39" s="566"/>
      <c r="X39" s="566"/>
      <c r="Y39" s="566"/>
      <c r="Z39" s="566"/>
      <c r="AA39" s="566"/>
      <c r="AB39" s="566"/>
      <c r="AC39" s="566"/>
      <c r="AD39" s="566"/>
      <c r="AE39" s="566"/>
      <c r="AF39" s="566"/>
      <c r="AG39" s="566" t="str">
        <f>IF(A39="","",SUM(A39)-SUM(Q39))</f>
        <v/>
      </c>
      <c r="AH39" s="566"/>
      <c r="AI39" s="566"/>
      <c r="AJ39" s="566"/>
      <c r="AK39" s="566"/>
      <c r="AL39" s="566"/>
      <c r="AM39" s="566"/>
      <c r="AN39" s="566"/>
      <c r="AO39" s="566"/>
      <c r="AP39" s="566"/>
      <c r="AQ39" s="566"/>
      <c r="AR39" s="566"/>
      <c r="AS39" s="566"/>
      <c r="AT39" s="566"/>
      <c r="AU39" s="566"/>
      <c r="AV39" s="566"/>
      <c r="AW39" s="566"/>
    </row>
    <row r="40" spans="1:49" ht="20.100000000000001" customHeight="1" x14ac:dyDescent="0.15"/>
    <row r="41" spans="1:49" ht="60" customHeight="1" x14ac:dyDescent="0.15">
      <c r="A41" s="296" t="s">
        <v>151</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row>
    <row r="42" spans="1:49" ht="20.100000000000001" customHeight="1" x14ac:dyDescent="0.15"/>
    <row r="43" spans="1:49" ht="20.100000000000001" customHeight="1" x14ac:dyDescent="0.15">
      <c r="H43" s="6" t="s">
        <v>8</v>
      </c>
      <c r="J43" s="300"/>
      <c r="K43" s="301"/>
      <c r="L43" s="301"/>
      <c r="M43" s="301"/>
      <c r="N43" s="301"/>
      <c r="O43" s="301"/>
      <c r="P43" s="301"/>
      <c r="Q43" s="301"/>
      <c r="R43" s="301"/>
      <c r="S43" s="301"/>
      <c r="T43" s="301"/>
      <c r="U43" s="301"/>
      <c r="V43" s="301"/>
      <c r="W43" s="301"/>
      <c r="X43" s="301"/>
      <c r="Y43" s="301"/>
      <c r="Z43" s="301"/>
      <c r="AA43" s="301"/>
      <c r="AB43" s="301"/>
      <c r="AC43" s="301"/>
      <c r="AU43" s="1"/>
      <c r="AV43" s="1"/>
      <c r="AW43" s="1"/>
    </row>
    <row r="44" spans="1:49" ht="20.100000000000001" customHeight="1" x14ac:dyDescent="0.15">
      <c r="A44" s="310" t="s">
        <v>150</v>
      </c>
      <c r="B44" s="310"/>
      <c r="C44" s="310"/>
      <c r="D44" s="310"/>
      <c r="E44" s="310"/>
      <c r="J44" s="305"/>
      <c r="K44" s="305"/>
      <c r="L44" s="305"/>
      <c r="M44" s="305"/>
      <c r="N44" s="305"/>
      <c r="O44" s="432"/>
      <c r="P44" s="432"/>
      <c r="Q44" s="432"/>
      <c r="R44" s="432"/>
      <c r="S44" s="432"/>
      <c r="T44" s="432"/>
      <c r="U44" s="432"/>
      <c r="V44" s="432"/>
      <c r="W44" s="432"/>
      <c r="X44" s="432"/>
      <c r="Y44" s="432"/>
      <c r="Z44" s="432"/>
      <c r="AA44" s="432"/>
      <c r="AB44" s="432"/>
      <c r="AC44" s="432"/>
      <c r="AU44" s="1"/>
      <c r="AV44" s="1"/>
      <c r="AW44" s="1"/>
    </row>
    <row r="45" spans="1:49" ht="20.100000000000001" customHeight="1" x14ac:dyDescent="0.15">
      <c r="H45" s="6" t="s">
        <v>58</v>
      </c>
      <c r="J45" s="297"/>
      <c r="K45" s="298"/>
      <c r="L45" s="298"/>
      <c r="M45" s="298"/>
      <c r="N45" s="298"/>
      <c r="O45" s="298"/>
      <c r="P45" s="298"/>
      <c r="Q45" s="298"/>
      <c r="R45" s="298"/>
      <c r="S45" s="298"/>
      <c r="T45" s="298"/>
      <c r="U45" s="298"/>
      <c r="V45" s="298"/>
      <c r="W45" s="298"/>
      <c r="X45" s="298"/>
      <c r="Y45" s="298"/>
      <c r="Z45" s="298"/>
      <c r="AA45" s="298"/>
      <c r="AB45" s="298"/>
      <c r="AC45" s="298"/>
      <c r="AU45" s="1"/>
      <c r="AV45" s="1"/>
      <c r="AW45" s="1"/>
    </row>
    <row r="46" spans="1:49" ht="20.100000000000001" customHeight="1" x14ac:dyDescent="0.15"/>
    <row r="47" spans="1:49" ht="20.100000000000001" customHeight="1" x14ac:dyDescent="0.15"/>
    <row r="48" spans="1:49" ht="20.100000000000001" customHeight="1" x14ac:dyDescent="0.15"/>
    <row r="49" spans="1:49" ht="20.100000000000001" customHeight="1" x14ac:dyDescent="0.15">
      <c r="A49" s="5" t="s">
        <v>152</v>
      </c>
    </row>
    <row r="50" spans="1:49" ht="20.100000000000001" customHeight="1" x14ac:dyDescent="0.15"/>
    <row r="51" spans="1:49" ht="20.100000000000001" customHeight="1" x14ac:dyDescent="0.15">
      <c r="A51" s="307" t="s">
        <v>78</v>
      </c>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row>
    <row r="52" spans="1:49" ht="20.100000000000001" customHeight="1" x14ac:dyDescent="0.15"/>
    <row r="53" spans="1:49" ht="20.100000000000001" customHeight="1" x14ac:dyDescent="0.15">
      <c r="A53" s="310" t="str">
        <f ca="1">"１　"&amp;交付申請書!$AF$4</f>
        <v>１　令和</v>
      </c>
      <c r="B53" s="310"/>
      <c r="C53" s="310"/>
      <c r="D53" s="310"/>
      <c r="E53" s="310"/>
      <c r="F53" s="310"/>
      <c r="G53" s="574" t="str">
        <f>IF(SUM(O7)=0,"",SUM(O7))</f>
        <v/>
      </c>
      <c r="H53" s="574"/>
      <c r="I53" s="574"/>
      <c r="J53" s="5" t="s">
        <v>154</v>
      </c>
    </row>
    <row r="54" spans="1:49" ht="20.100000000000001" customHeight="1" x14ac:dyDescent="0.15"/>
    <row r="55" spans="1:49" ht="20.100000000000001" customHeight="1" x14ac:dyDescent="0.15"/>
    <row r="56" spans="1:49" ht="20.100000000000001" customHeight="1" x14ac:dyDescent="0.15">
      <c r="C56" s="302" t="str">
        <f ca="1">交付申請書!$AF$4</f>
        <v>令和</v>
      </c>
      <c r="D56" s="302"/>
      <c r="E56" s="302"/>
      <c r="F56" s="304"/>
      <c r="G56" s="304"/>
      <c r="H56" s="304"/>
      <c r="I56" s="302" t="s">
        <v>14</v>
      </c>
      <c r="J56" s="302"/>
      <c r="K56" s="304"/>
      <c r="L56" s="304"/>
      <c r="M56" s="304"/>
      <c r="N56" s="302" t="s">
        <v>15</v>
      </c>
      <c r="O56" s="302"/>
      <c r="P56" s="304"/>
      <c r="Q56" s="304"/>
      <c r="R56" s="304"/>
      <c r="S56" s="302" t="s">
        <v>16</v>
      </c>
      <c r="T56" s="302"/>
    </row>
    <row r="57" spans="1:49" ht="20.100000000000001" customHeight="1" x14ac:dyDescent="0.15"/>
    <row r="58" spans="1:49" ht="20.100000000000001" customHeight="1" x14ac:dyDescent="0.15">
      <c r="Z58" s="6" t="s">
        <v>8</v>
      </c>
      <c r="AB58" s="300"/>
      <c r="AC58" s="301"/>
      <c r="AD58" s="301"/>
      <c r="AE58" s="301"/>
      <c r="AF58" s="301"/>
      <c r="AG58" s="301"/>
      <c r="AH58" s="301"/>
      <c r="AI58" s="301"/>
      <c r="AJ58" s="301"/>
      <c r="AK58" s="301"/>
      <c r="AL58" s="301"/>
      <c r="AM58" s="301"/>
      <c r="AN58" s="301"/>
      <c r="AO58" s="301"/>
      <c r="AP58" s="301"/>
      <c r="AQ58" s="301"/>
      <c r="AR58" s="301"/>
      <c r="AS58" s="301"/>
      <c r="AT58" s="301"/>
      <c r="AU58" s="301"/>
      <c r="AV58" s="1"/>
      <c r="AW58" s="1"/>
    </row>
    <row r="59" spans="1:49" ht="20.100000000000001" customHeight="1" x14ac:dyDescent="0.15">
      <c r="S59" s="310" t="s">
        <v>155</v>
      </c>
      <c r="T59" s="310"/>
      <c r="U59" s="310"/>
      <c r="V59" s="310"/>
      <c r="W59" s="310"/>
      <c r="AB59" s="305"/>
      <c r="AC59" s="305"/>
      <c r="AD59" s="305"/>
      <c r="AE59" s="305"/>
      <c r="AF59" s="305"/>
      <c r="AG59" s="432"/>
      <c r="AH59" s="432"/>
      <c r="AI59" s="432"/>
      <c r="AJ59" s="432"/>
      <c r="AK59" s="432"/>
      <c r="AL59" s="432"/>
      <c r="AM59" s="432"/>
      <c r="AN59" s="432"/>
      <c r="AO59" s="432"/>
      <c r="AP59" s="432"/>
      <c r="AQ59" s="432"/>
      <c r="AR59" s="432"/>
      <c r="AS59" s="432"/>
      <c r="AT59" s="432"/>
      <c r="AU59" s="432"/>
      <c r="AV59" s="1"/>
      <c r="AW59" s="1"/>
    </row>
    <row r="60" spans="1:49" ht="20.100000000000001" customHeight="1" x14ac:dyDescent="0.15">
      <c r="Z60" s="6" t="s">
        <v>58</v>
      </c>
      <c r="AB60" s="297"/>
      <c r="AC60" s="298"/>
      <c r="AD60" s="298"/>
      <c r="AE60" s="298"/>
      <c r="AF60" s="298"/>
      <c r="AG60" s="298"/>
      <c r="AH60" s="298"/>
      <c r="AI60" s="298"/>
      <c r="AJ60" s="298"/>
      <c r="AK60" s="298"/>
      <c r="AL60" s="298"/>
      <c r="AM60" s="298"/>
      <c r="AN60" s="298"/>
      <c r="AO60" s="298"/>
      <c r="AP60" s="298"/>
      <c r="AQ60" s="298"/>
      <c r="AR60" s="298"/>
      <c r="AS60" s="298"/>
      <c r="AT60" s="298"/>
      <c r="AU60" s="298"/>
      <c r="AV60" s="302" t="s">
        <v>9</v>
      </c>
      <c r="AW60" s="302"/>
    </row>
  </sheetData>
  <sheetProtection sheet="1" selectLockedCells="1"/>
  <mergeCells count="109">
    <mergeCell ref="G53:I53"/>
    <mergeCell ref="C56:E56"/>
    <mergeCell ref="F56:H56"/>
    <mergeCell ref="I56:J56"/>
    <mergeCell ref="K56:M56"/>
    <mergeCell ref="N56:O56"/>
    <mergeCell ref="P56:R56"/>
    <mergeCell ref="AV60:AW60"/>
    <mergeCell ref="S59:W59"/>
    <mergeCell ref="AB60:AU60"/>
    <mergeCell ref="AB59:AF59"/>
    <mergeCell ref="AG59:AU59"/>
    <mergeCell ref="AB58:AU58"/>
    <mergeCell ref="AS29:AW31"/>
    <mergeCell ref="AU32:AW35"/>
    <mergeCell ref="U27:Y27"/>
    <mergeCell ref="AT21:AW25"/>
    <mergeCell ref="AO26:AW28"/>
    <mergeCell ref="N21:AS21"/>
    <mergeCell ref="N25:AS25"/>
    <mergeCell ref="N24:AA24"/>
    <mergeCell ref="AO22:AS22"/>
    <mergeCell ref="N33:AT33"/>
    <mergeCell ref="K29:O31"/>
    <mergeCell ref="P29:AR29"/>
    <mergeCell ref="P31:AR31"/>
    <mergeCell ref="K32:M35"/>
    <mergeCell ref="N35:AT35"/>
    <mergeCell ref="N32:AT32"/>
    <mergeCell ref="P30:AR30"/>
    <mergeCell ref="AO24:AP24"/>
    <mergeCell ref="AB22:AD22"/>
    <mergeCell ref="K21:M25"/>
    <mergeCell ref="J44:N44"/>
    <mergeCell ref="O44:AC44"/>
    <mergeCell ref="S56:T56"/>
    <mergeCell ref="N34:AT34"/>
    <mergeCell ref="A51:AW51"/>
    <mergeCell ref="A53:F53"/>
    <mergeCell ref="AL22:AN22"/>
    <mergeCell ref="J6:L6"/>
    <mergeCell ref="M6:N6"/>
    <mergeCell ref="O6:Q6"/>
    <mergeCell ref="B35:I35"/>
    <mergeCell ref="B34:I34"/>
    <mergeCell ref="B33:I33"/>
    <mergeCell ref="A26:A28"/>
    <mergeCell ref="A29:A31"/>
    <mergeCell ref="B21:I25"/>
    <mergeCell ref="A32:A35"/>
    <mergeCell ref="J32:J35"/>
    <mergeCell ref="J29:J31"/>
    <mergeCell ref="J26:J28"/>
    <mergeCell ref="B26:I28"/>
    <mergeCell ref="B29:I31"/>
    <mergeCell ref="B32:I32"/>
    <mergeCell ref="AB14:AF14"/>
    <mergeCell ref="AG14:AU14"/>
    <mergeCell ref="J45:AC45"/>
    <mergeCell ref="AB13:AU13"/>
    <mergeCell ref="AG38:AW38"/>
    <mergeCell ref="A39:P39"/>
    <mergeCell ref="Q39:AF39"/>
    <mergeCell ref="AG39:AW39"/>
    <mergeCell ref="A38:P38"/>
    <mergeCell ref="Q38:AF38"/>
    <mergeCell ref="AB15:AU15"/>
    <mergeCell ref="AQ24:AS24"/>
    <mergeCell ref="A17:G17"/>
    <mergeCell ref="N22:AA23"/>
    <mergeCell ref="AB23:AK24"/>
    <mergeCell ref="AL24:AN24"/>
    <mergeCell ref="AL23:AS23"/>
    <mergeCell ref="R17:T17"/>
    <mergeCell ref="A41:AW41"/>
    <mergeCell ref="A44:E44"/>
    <mergeCell ref="J43:AC43"/>
    <mergeCell ref="AJ22:AK22"/>
    <mergeCell ref="AE22:AF22"/>
    <mergeCell ref="J21:J25"/>
    <mergeCell ref="A21:A25"/>
    <mergeCell ref="C11:E11"/>
    <mergeCell ref="S11:T11"/>
    <mergeCell ref="A2:AW2"/>
    <mergeCell ref="I11:J11"/>
    <mergeCell ref="A6:I6"/>
    <mergeCell ref="T6:V6"/>
    <mergeCell ref="R6:S6"/>
    <mergeCell ref="T4:U4"/>
    <mergeCell ref="E4:S4"/>
    <mergeCell ref="F11:H11"/>
    <mergeCell ref="K11:M11"/>
    <mergeCell ref="N11:O11"/>
    <mergeCell ref="P11:R11"/>
    <mergeCell ref="A7:N7"/>
    <mergeCell ref="AL6:AW6"/>
    <mergeCell ref="O7:Q7"/>
    <mergeCell ref="W6:AG6"/>
    <mergeCell ref="AH6:AK6"/>
    <mergeCell ref="AV15:AW15"/>
    <mergeCell ref="K26:Q28"/>
    <mergeCell ref="R26:AN26"/>
    <mergeCell ref="R28:AN28"/>
    <mergeCell ref="Z27:AF27"/>
    <mergeCell ref="AG27:AH27"/>
    <mergeCell ref="AJ27:AN27"/>
    <mergeCell ref="R27:S27"/>
    <mergeCell ref="AG22:AI22"/>
    <mergeCell ref="H17:Q17"/>
  </mergeCells>
  <phoneticPr fontId="6"/>
  <dataValidations count="3">
    <dataValidation imeMode="fullKatakana" allowBlank="1" showInputMessage="1" showErrorMessage="1" sqref="O44:AC44 N33:AT33 AG14:AU14 AG59:AU59"/>
    <dataValidation imeMode="disabled" allowBlank="1" showInputMessage="1" showErrorMessage="1" sqref="G53:I53 F56:H56 K56:M56 P56:R56 A39:AW39 P30:AR30 P11:R11 K11:M11 F11:H11 J6:L6 O6:Q7 T6:V6 E4:S4 AH6"/>
    <dataValidation imeMode="hiragana" allowBlank="1" showInputMessage="1" showErrorMessage="1" sqref="AB13:AU13 AB15:AU15 H17:Q17 N22:AA23 AB23:AK24 N34:AT34 J43:AC43 AB60:AU60 AB58:AU58 J45:AC45"/>
  </dataValidations>
  <printOptions horizontalCentered="1"/>
  <pageMargins left="0.98425196850393704" right="0.39370078740157483" top="0.59055118110236227" bottom="0.39370078740157483" header="0" footer="0"/>
  <pageSetup paperSize="9" scale="95" orientation="portrait" blackAndWhite="1" r:id="rId1"/>
  <headerFooter alignWithMargins="0"/>
  <rowBreaks count="1" manualBreakCount="1">
    <brk id="39" max="4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2">
    <tabColor rgb="FFCCFFFF"/>
    <outlinePr showOutlineSymbols="0"/>
    <pageSetUpPr autoPageBreaks="0"/>
  </sheetPr>
  <dimension ref="A1:AU157"/>
  <sheetViews>
    <sheetView showGridLines="0" showRowColHeaders="0" tabSelected="1" showOutlineSymbols="0" zoomScaleNormal="100" zoomScaleSheetLayoutView="100" workbookViewId="0">
      <selection activeCell="W120" sqref="W120"/>
    </sheetView>
  </sheetViews>
  <sheetFormatPr defaultColWidth="0" defaultRowHeight="18.95" customHeight="1" zeroHeight="1" x14ac:dyDescent="0.15"/>
  <cols>
    <col min="1" max="1" width="1.625" style="198" customWidth="1"/>
    <col min="2" max="2" width="2.125" style="199" customWidth="1"/>
    <col min="3" max="41" width="2.125" style="198" customWidth="1"/>
    <col min="42" max="42" width="0.875" style="217" customWidth="1"/>
    <col min="43" max="43" width="5.625" style="217" customWidth="1"/>
    <col min="44" max="44" width="30.625" style="198" hidden="1" customWidth="1"/>
    <col min="45" max="45" width="10.625" style="198" hidden="1" customWidth="1"/>
    <col min="46" max="46" width="30.625" style="198" hidden="1" customWidth="1"/>
    <col min="47" max="47" width="15.625" style="198" hidden="1" customWidth="1"/>
    <col min="48" max="16384" width="2.125" style="198" hidden="1"/>
  </cols>
  <sheetData>
    <row r="1" spans="2:43" ht="18.95" customHeight="1" x14ac:dyDescent="0.15"/>
    <row r="2" spans="2:43" ht="18.95" customHeight="1" x14ac:dyDescent="0.15">
      <c r="B2" s="241" t="str">
        <f ca="1">DBCS(TEXT(IF(補助金額!$C$1="",TODAY(),補助金額!$C$1),"ggge")&amp;"年度　水俣市合併処理浄化槽設置整備事業補助金")</f>
        <v>令和５年度　水俣市合併処理浄化槽設置整備事業補助金</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row>
    <row r="3" spans="2:43" ht="18.95" customHeight="1" x14ac:dyDescent="0.15">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row>
    <row r="4" spans="2:43" ht="18.95" customHeight="1" x14ac:dyDescent="0.15"/>
    <row r="5" spans="2:43" ht="18.95" customHeight="1" x14ac:dyDescent="0.15">
      <c r="AO5" s="200" t="s">
        <v>507</v>
      </c>
    </row>
    <row r="6" spans="2:43" ht="18.95" customHeight="1" x14ac:dyDescent="0.15"/>
    <row r="7" spans="2:43" s="202" customFormat="1" ht="18.95" customHeight="1" x14ac:dyDescent="0.15">
      <c r="B7" s="201" t="s">
        <v>508</v>
      </c>
      <c r="D7" s="202" t="s">
        <v>509</v>
      </c>
      <c r="AP7" s="218"/>
      <c r="AQ7" s="218"/>
    </row>
    <row r="8" spans="2:43" ht="18.95" customHeight="1" x14ac:dyDescent="0.15">
      <c r="C8" s="198" t="s">
        <v>510</v>
      </c>
    </row>
    <row r="9" spans="2:43" ht="18.95" customHeight="1" x14ac:dyDescent="0.15">
      <c r="C9" s="198" t="s">
        <v>511</v>
      </c>
    </row>
    <row r="10" spans="2:43" ht="18.95" customHeight="1" x14ac:dyDescent="0.15"/>
    <row r="11" spans="2:43" s="202" customFormat="1" ht="18.95" customHeight="1" x14ac:dyDescent="0.15">
      <c r="B11" s="201" t="s">
        <v>508</v>
      </c>
      <c r="D11" s="202" t="s">
        <v>512</v>
      </c>
      <c r="AP11" s="218"/>
      <c r="AQ11" s="218"/>
    </row>
    <row r="12" spans="2:43" ht="18.95" customHeight="1" x14ac:dyDescent="0.15">
      <c r="C12" s="199" t="s">
        <v>513</v>
      </c>
    </row>
    <row r="13" spans="2:43" ht="18.95" customHeight="1" x14ac:dyDescent="0.15">
      <c r="C13" s="199" t="s">
        <v>514</v>
      </c>
    </row>
    <row r="14" spans="2:43" ht="18.95" customHeight="1" x14ac:dyDescent="0.15">
      <c r="C14" s="199" t="s">
        <v>677</v>
      </c>
    </row>
    <row r="15" spans="2:43" ht="18.95" customHeight="1" x14ac:dyDescent="0.15">
      <c r="C15" s="199" t="s">
        <v>678</v>
      </c>
    </row>
    <row r="16" spans="2:43" ht="18.95" customHeight="1" x14ac:dyDescent="0.15"/>
    <row r="17" spans="2:43" s="202" customFormat="1" ht="18.95" customHeight="1" x14ac:dyDescent="0.15">
      <c r="B17" s="201" t="s">
        <v>508</v>
      </c>
      <c r="D17" s="202" t="s">
        <v>515</v>
      </c>
      <c r="AP17" s="218"/>
      <c r="AQ17" s="218"/>
    </row>
    <row r="18" spans="2:43" ht="18.95" customHeight="1" x14ac:dyDescent="0.15">
      <c r="C18" s="199" t="s">
        <v>516</v>
      </c>
    </row>
    <row r="19" spans="2:43" ht="18.95" customHeight="1" x14ac:dyDescent="0.15">
      <c r="C19" s="203" t="s">
        <v>517</v>
      </c>
    </row>
    <row r="20" spans="2:43" ht="18.95" customHeight="1" x14ac:dyDescent="0.15">
      <c r="C20" s="199" t="s">
        <v>518</v>
      </c>
    </row>
    <row r="21" spans="2:43" ht="18.95" customHeight="1" x14ac:dyDescent="0.15">
      <c r="C21" s="199" t="s">
        <v>519</v>
      </c>
    </row>
    <row r="22" spans="2:43" ht="18.95" customHeight="1" x14ac:dyDescent="0.15"/>
    <row r="23" spans="2:43" s="202" customFormat="1" ht="18.95" customHeight="1" x14ac:dyDescent="0.15">
      <c r="B23" s="201" t="s">
        <v>508</v>
      </c>
      <c r="D23" s="202" t="s">
        <v>520</v>
      </c>
      <c r="AP23" s="218"/>
      <c r="AQ23" s="218"/>
    </row>
    <row r="24" spans="2:43" ht="18.95" customHeight="1" x14ac:dyDescent="0.15">
      <c r="D24" s="204" t="str">
        <f ca="1">DBCS(IF(補助金額!$C$1="",TEXT(TODAY(),"ggg  年  月  日( )")&amp;"から"&amp;TEXT(TODAY(),"ggg  年  月  日( )")&amp;"まで",TEXT(補助金額!$C$1,"ggge年m月d日(aaa)")&amp;"から"&amp;TEXT(EOMONTH(補助金額!$C$1,9),"ggge年m月d日(aaa)")&amp;"まで"))</f>
        <v>令和５年４月１日（土）から令和６年１月３１日（水）まで</v>
      </c>
    </row>
    <row r="25" spans="2:43" ht="18.95" customHeight="1" x14ac:dyDescent="0.15">
      <c r="C25" s="198" t="s">
        <v>521</v>
      </c>
    </row>
    <row r="26" spans="2:43" ht="18.95" customHeight="1" x14ac:dyDescent="0.15"/>
    <row r="27" spans="2:43" s="202" customFormat="1" ht="18.95" customHeight="1" x14ac:dyDescent="0.15">
      <c r="B27" s="201" t="s">
        <v>508</v>
      </c>
      <c r="D27" s="202" t="s">
        <v>522</v>
      </c>
      <c r="AP27" s="218"/>
      <c r="AQ27" s="218"/>
    </row>
    <row r="28" spans="2:43" ht="23.1" customHeight="1" x14ac:dyDescent="0.15">
      <c r="D28" s="242" t="s">
        <v>523</v>
      </c>
      <c r="E28" s="242"/>
      <c r="F28" s="242"/>
      <c r="G28" s="242"/>
      <c r="H28" s="242"/>
      <c r="I28" s="242"/>
      <c r="J28" s="242"/>
      <c r="K28" s="242" t="s">
        <v>527</v>
      </c>
      <c r="L28" s="242"/>
      <c r="M28" s="242"/>
      <c r="N28" s="242"/>
      <c r="O28" s="242"/>
      <c r="P28" s="242"/>
      <c r="Q28" s="242"/>
      <c r="R28" s="242"/>
      <c r="S28" s="242"/>
      <c r="T28" s="243" t="s">
        <v>686</v>
      </c>
      <c r="U28" s="243"/>
      <c r="V28" s="243"/>
      <c r="W28" s="243"/>
      <c r="X28" s="243"/>
      <c r="Y28" s="243"/>
      <c r="Z28" s="243"/>
      <c r="AA28" s="243"/>
      <c r="AB28" s="243"/>
      <c r="AC28" s="243"/>
      <c r="AD28" s="243"/>
      <c r="AE28" s="243"/>
      <c r="AF28" s="243"/>
      <c r="AG28" s="243"/>
      <c r="AH28" s="243"/>
      <c r="AI28" s="243"/>
      <c r="AJ28" s="243"/>
      <c r="AK28" s="243"/>
      <c r="AL28" s="243"/>
      <c r="AM28" s="243"/>
      <c r="AN28" s="243"/>
      <c r="AO28" s="243"/>
    </row>
    <row r="29" spans="2:43" ht="23.1" customHeight="1" x14ac:dyDescent="0.15">
      <c r="D29" s="242"/>
      <c r="E29" s="242"/>
      <c r="F29" s="242"/>
      <c r="G29" s="242"/>
      <c r="H29" s="242"/>
      <c r="I29" s="242"/>
      <c r="J29" s="242"/>
      <c r="K29" s="242"/>
      <c r="L29" s="242"/>
      <c r="M29" s="242"/>
      <c r="N29" s="242"/>
      <c r="O29" s="242"/>
      <c r="P29" s="242"/>
      <c r="Q29" s="242"/>
      <c r="R29" s="242"/>
      <c r="S29" s="242"/>
      <c r="T29" s="242" t="s">
        <v>528</v>
      </c>
      <c r="U29" s="242"/>
      <c r="V29" s="242"/>
      <c r="W29" s="242"/>
      <c r="X29" s="242"/>
      <c r="Y29" s="242"/>
      <c r="Z29" s="242"/>
      <c r="AA29" s="242"/>
      <c r="AB29" s="242"/>
      <c r="AC29" s="242"/>
      <c r="AD29" s="242"/>
      <c r="AE29" s="242" t="s">
        <v>529</v>
      </c>
      <c r="AF29" s="242"/>
      <c r="AG29" s="242"/>
      <c r="AH29" s="242"/>
      <c r="AI29" s="242"/>
      <c r="AJ29" s="242"/>
      <c r="AK29" s="242"/>
      <c r="AL29" s="242"/>
      <c r="AM29" s="242"/>
      <c r="AN29" s="242"/>
      <c r="AO29" s="242"/>
    </row>
    <row r="30" spans="2:43" ht="23.1" customHeight="1" x14ac:dyDescent="0.15">
      <c r="D30" s="244" t="s">
        <v>524</v>
      </c>
      <c r="E30" s="244"/>
      <c r="F30" s="244"/>
      <c r="G30" s="244"/>
      <c r="H30" s="244"/>
      <c r="I30" s="244"/>
      <c r="J30" s="244"/>
      <c r="K30" s="245">
        <f>SUM(補助金額!D4)</f>
        <v>332000</v>
      </c>
      <c r="L30" s="245"/>
      <c r="M30" s="245"/>
      <c r="N30" s="245"/>
      <c r="O30" s="245"/>
      <c r="P30" s="245"/>
      <c r="Q30" s="245"/>
      <c r="R30" s="245"/>
      <c r="S30" s="245"/>
      <c r="T30" s="239">
        <f>SUM(補助金額!E4)</f>
        <v>90000</v>
      </c>
      <c r="U30" s="239"/>
      <c r="V30" s="239"/>
      <c r="W30" s="239"/>
      <c r="X30" s="239"/>
      <c r="Y30" s="239"/>
      <c r="Z30" s="239"/>
      <c r="AA30" s="239"/>
      <c r="AB30" s="239"/>
      <c r="AC30" s="239"/>
      <c r="AD30" s="239"/>
      <c r="AE30" s="240">
        <f>SUM(補助金額!F4)</f>
        <v>300000</v>
      </c>
      <c r="AF30" s="240"/>
      <c r="AG30" s="240"/>
      <c r="AH30" s="240"/>
      <c r="AI30" s="240"/>
      <c r="AJ30" s="240"/>
      <c r="AK30" s="240"/>
      <c r="AL30" s="240"/>
      <c r="AM30" s="240"/>
      <c r="AN30" s="240"/>
      <c r="AO30" s="240"/>
    </row>
    <row r="31" spans="2:43" ht="23.1" customHeight="1" x14ac:dyDescent="0.15">
      <c r="D31" s="244" t="s">
        <v>525</v>
      </c>
      <c r="E31" s="244"/>
      <c r="F31" s="244"/>
      <c r="G31" s="244"/>
      <c r="H31" s="244"/>
      <c r="I31" s="244"/>
      <c r="J31" s="244"/>
      <c r="K31" s="245">
        <f>SUM(補助金額!D5)</f>
        <v>414000</v>
      </c>
      <c r="L31" s="245"/>
      <c r="M31" s="245"/>
      <c r="N31" s="245"/>
      <c r="O31" s="245"/>
      <c r="P31" s="245"/>
      <c r="Q31" s="245"/>
      <c r="R31" s="245"/>
      <c r="S31" s="245"/>
      <c r="T31" s="239"/>
      <c r="U31" s="239"/>
      <c r="V31" s="239"/>
      <c r="W31" s="239"/>
      <c r="X31" s="239"/>
      <c r="Y31" s="239"/>
      <c r="Z31" s="239"/>
      <c r="AA31" s="239"/>
      <c r="AB31" s="239"/>
      <c r="AC31" s="239"/>
      <c r="AD31" s="239"/>
      <c r="AE31" s="240"/>
      <c r="AF31" s="240"/>
      <c r="AG31" s="240"/>
      <c r="AH31" s="240"/>
      <c r="AI31" s="240"/>
      <c r="AJ31" s="240"/>
      <c r="AK31" s="240"/>
      <c r="AL31" s="240"/>
      <c r="AM31" s="240"/>
      <c r="AN31" s="240"/>
      <c r="AO31" s="240"/>
    </row>
    <row r="32" spans="2:43" ht="23.1" customHeight="1" x14ac:dyDescent="0.15">
      <c r="D32" s="244" t="s">
        <v>526</v>
      </c>
      <c r="E32" s="244"/>
      <c r="F32" s="244"/>
      <c r="G32" s="244"/>
      <c r="H32" s="244"/>
      <c r="I32" s="244"/>
      <c r="J32" s="244"/>
      <c r="K32" s="245">
        <f>SUM(補助金額!D6)</f>
        <v>548000</v>
      </c>
      <c r="L32" s="245"/>
      <c r="M32" s="245"/>
      <c r="N32" s="245"/>
      <c r="O32" s="245"/>
      <c r="P32" s="245"/>
      <c r="Q32" s="245"/>
      <c r="R32" s="245"/>
      <c r="S32" s="245"/>
      <c r="T32" s="239"/>
      <c r="U32" s="239"/>
      <c r="V32" s="239"/>
      <c r="W32" s="239"/>
      <c r="X32" s="239"/>
      <c r="Y32" s="239"/>
      <c r="Z32" s="239"/>
      <c r="AA32" s="239"/>
      <c r="AB32" s="239"/>
      <c r="AC32" s="239"/>
      <c r="AD32" s="239"/>
      <c r="AE32" s="240"/>
      <c r="AF32" s="240"/>
      <c r="AG32" s="240"/>
      <c r="AH32" s="240"/>
      <c r="AI32" s="240"/>
      <c r="AJ32" s="240"/>
      <c r="AK32" s="240"/>
      <c r="AL32" s="240"/>
      <c r="AM32" s="240"/>
      <c r="AN32" s="240"/>
      <c r="AO32" s="240"/>
    </row>
    <row r="33" spans="2:43" ht="18.95" customHeight="1" x14ac:dyDescent="0.15">
      <c r="C33" s="198" t="s">
        <v>530</v>
      </c>
    </row>
    <row r="34" spans="2:43" ht="18.95" customHeight="1" x14ac:dyDescent="0.15">
      <c r="C34" s="198" t="s">
        <v>536</v>
      </c>
    </row>
    <row r="35" spans="2:43" ht="18.95" customHeight="1" x14ac:dyDescent="0.15">
      <c r="C35" s="198" t="s">
        <v>537</v>
      </c>
    </row>
    <row r="36" spans="2:43" ht="18.95" customHeight="1" x14ac:dyDescent="0.15">
      <c r="C36" s="205" t="s">
        <v>531</v>
      </c>
    </row>
    <row r="37" spans="2:43" ht="18.95" customHeight="1" x14ac:dyDescent="0.15">
      <c r="C37" s="205" t="s">
        <v>538</v>
      </c>
    </row>
    <row r="38" spans="2:43" ht="18.95" customHeight="1" x14ac:dyDescent="0.15">
      <c r="C38" s="205" t="s">
        <v>532</v>
      </c>
    </row>
    <row r="39" spans="2:43" ht="18.95" customHeight="1" x14ac:dyDescent="0.15">
      <c r="C39" s="205" t="s">
        <v>533</v>
      </c>
    </row>
    <row r="40" spans="2:43" ht="18.95" customHeight="1" x14ac:dyDescent="0.15">
      <c r="C40" s="205" t="s">
        <v>534</v>
      </c>
    </row>
    <row r="41" spans="2:43" ht="18.95" customHeight="1" x14ac:dyDescent="0.15">
      <c r="C41" s="205" t="s">
        <v>539</v>
      </c>
    </row>
    <row r="42" spans="2:43" ht="18.95" customHeight="1" x14ac:dyDescent="0.15">
      <c r="C42" s="205" t="s">
        <v>535</v>
      </c>
    </row>
    <row r="43" spans="2:43" ht="18.95" customHeight="1" x14ac:dyDescent="0.15"/>
    <row r="44" spans="2:43" s="202" customFormat="1" ht="18.95" customHeight="1" x14ac:dyDescent="0.15">
      <c r="B44" s="201" t="s">
        <v>540</v>
      </c>
      <c r="D44" s="202" t="s">
        <v>676</v>
      </c>
      <c r="AP44" s="218"/>
      <c r="AQ44" s="218"/>
    </row>
    <row r="45" spans="2:43" ht="18.95" customHeight="1" x14ac:dyDescent="0.15">
      <c r="C45" s="198" t="s">
        <v>685</v>
      </c>
    </row>
    <row r="46" spans="2:43" ht="18.95" customHeight="1" x14ac:dyDescent="0.15">
      <c r="C46" s="198" t="s">
        <v>679</v>
      </c>
    </row>
    <row r="47" spans="2:43" ht="18.95" customHeight="1" x14ac:dyDescent="0.15">
      <c r="C47" s="198" t="s">
        <v>680</v>
      </c>
    </row>
    <row r="48" spans="2:43" ht="18.95" customHeight="1" x14ac:dyDescent="0.15">
      <c r="C48" s="198" t="s">
        <v>681</v>
      </c>
    </row>
    <row r="49" spans="2:43" ht="18.95" customHeight="1" x14ac:dyDescent="0.15"/>
    <row r="50" spans="2:43" s="202" customFormat="1" ht="18.95" customHeight="1" x14ac:dyDescent="0.15">
      <c r="B50" s="201" t="s">
        <v>540</v>
      </c>
      <c r="D50" s="202" t="s">
        <v>541</v>
      </c>
      <c r="AP50" s="218"/>
      <c r="AQ50" s="218"/>
    </row>
    <row r="51" spans="2:43" ht="18.95" customHeight="1" x14ac:dyDescent="0.15">
      <c r="C51" s="207" t="s">
        <v>542</v>
      </c>
    </row>
    <row r="52" spans="2:43" ht="18.95" customHeight="1" x14ac:dyDescent="0.15">
      <c r="C52" s="198" t="s">
        <v>543</v>
      </c>
    </row>
    <row r="53" spans="2:43" ht="18.95" customHeight="1" x14ac:dyDescent="0.15">
      <c r="C53" s="198" t="s">
        <v>544</v>
      </c>
    </row>
    <row r="54" spans="2:43" ht="18.95" customHeight="1" x14ac:dyDescent="0.15">
      <c r="C54" s="198" t="s">
        <v>545</v>
      </c>
    </row>
    <row r="55" spans="2:43" ht="18.95" customHeight="1" x14ac:dyDescent="0.15">
      <c r="C55" s="198" t="s">
        <v>546</v>
      </c>
    </row>
    <row r="56" spans="2:43" ht="18.95" customHeight="1" x14ac:dyDescent="0.15">
      <c r="C56" s="198" t="s">
        <v>547</v>
      </c>
    </row>
    <row r="57" spans="2:43" ht="18.95" customHeight="1" x14ac:dyDescent="0.15">
      <c r="C57" s="198" t="s">
        <v>548</v>
      </c>
    </row>
    <row r="58" spans="2:43" ht="18.95" customHeight="1" x14ac:dyDescent="0.15">
      <c r="C58" s="198" t="s">
        <v>549</v>
      </c>
    </row>
    <row r="59" spans="2:43" ht="18.95" customHeight="1" x14ac:dyDescent="0.15">
      <c r="C59" s="198" t="s">
        <v>550</v>
      </c>
    </row>
    <row r="60" spans="2:43" ht="18.95" customHeight="1" x14ac:dyDescent="0.15">
      <c r="C60" s="198" t="s">
        <v>551</v>
      </c>
    </row>
    <row r="61" spans="2:43" ht="18.95" customHeight="1" x14ac:dyDescent="0.15">
      <c r="C61" s="198" t="s">
        <v>552</v>
      </c>
    </row>
    <row r="62" spans="2:43" ht="18.95" customHeight="1" x14ac:dyDescent="0.15">
      <c r="C62" s="198" t="s">
        <v>553</v>
      </c>
    </row>
    <row r="63" spans="2:43" ht="18.95" customHeight="1" x14ac:dyDescent="0.15">
      <c r="C63" s="198" t="s">
        <v>554</v>
      </c>
    </row>
    <row r="64" spans="2:43" ht="18.95" customHeight="1" x14ac:dyDescent="0.15">
      <c r="C64" s="198" t="s">
        <v>562</v>
      </c>
    </row>
    <row r="65" spans="2:43" ht="18.95" customHeight="1" x14ac:dyDescent="0.15">
      <c r="C65" s="198" t="s">
        <v>563</v>
      </c>
    </row>
    <row r="66" spans="2:43" ht="18.95" customHeight="1" x14ac:dyDescent="0.15"/>
    <row r="67" spans="2:43" ht="18.95" customHeight="1" x14ac:dyDescent="0.15">
      <c r="C67" s="207" t="s">
        <v>555</v>
      </c>
    </row>
    <row r="68" spans="2:43" ht="18.95" customHeight="1" x14ac:dyDescent="0.15">
      <c r="C68" s="198" t="s">
        <v>556</v>
      </c>
    </row>
    <row r="69" spans="2:43" ht="18.95" customHeight="1" x14ac:dyDescent="0.15">
      <c r="C69" s="198" t="s">
        <v>557</v>
      </c>
    </row>
    <row r="70" spans="2:43" ht="18.95" customHeight="1" x14ac:dyDescent="0.15">
      <c r="C70" s="198" t="s">
        <v>559</v>
      </c>
    </row>
    <row r="71" spans="2:43" ht="18.95" customHeight="1" x14ac:dyDescent="0.15">
      <c r="C71" s="198" t="s">
        <v>560</v>
      </c>
    </row>
    <row r="72" spans="2:43" ht="18.95" customHeight="1" x14ac:dyDescent="0.15">
      <c r="C72" s="198" t="s">
        <v>561</v>
      </c>
    </row>
    <row r="73" spans="2:43" ht="18.95" customHeight="1" x14ac:dyDescent="0.15">
      <c r="C73" s="198" t="s">
        <v>558</v>
      </c>
    </row>
    <row r="74" spans="2:43" ht="18.95" customHeight="1" x14ac:dyDescent="0.15"/>
    <row r="75" spans="2:43" s="202" customFormat="1" ht="18.95" customHeight="1" x14ac:dyDescent="0.15">
      <c r="B75" s="201" t="s">
        <v>540</v>
      </c>
      <c r="D75" s="202" t="s">
        <v>564</v>
      </c>
      <c r="AP75" s="218"/>
      <c r="AQ75" s="218"/>
    </row>
    <row r="76" spans="2:43" ht="18.95" customHeight="1" x14ac:dyDescent="0.15">
      <c r="C76" s="198" t="s">
        <v>565</v>
      </c>
    </row>
    <row r="77" spans="2:43" ht="18.95" customHeight="1" x14ac:dyDescent="0.15">
      <c r="C77" s="198" t="s">
        <v>566</v>
      </c>
    </row>
    <row r="78" spans="2:43" ht="18.95" customHeight="1" x14ac:dyDescent="0.15">
      <c r="C78" s="198" t="s">
        <v>567</v>
      </c>
    </row>
    <row r="79" spans="2:43" ht="18.95" customHeight="1" x14ac:dyDescent="0.15">
      <c r="C79" s="198" t="s">
        <v>568</v>
      </c>
    </row>
    <row r="80" spans="2:43" ht="18.95" customHeight="1" x14ac:dyDescent="0.15">
      <c r="C80" s="198" t="s">
        <v>674</v>
      </c>
    </row>
    <row r="81" spans="2:43" ht="18.95" customHeight="1" x14ac:dyDescent="0.15">
      <c r="C81" s="198" t="s">
        <v>569</v>
      </c>
    </row>
    <row r="82" spans="2:43" ht="18.95" customHeight="1" x14ac:dyDescent="0.15">
      <c r="C82" s="198" t="s">
        <v>570</v>
      </c>
    </row>
    <row r="83" spans="2:43" ht="18.95" customHeight="1" x14ac:dyDescent="0.15">
      <c r="C83" s="198" t="s">
        <v>672</v>
      </c>
    </row>
    <row r="84" spans="2:43" ht="18.95" customHeight="1" x14ac:dyDescent="0.15">
      <c r="C84" s="198" t="s">
        <v>673</v>
      </c>
    </row>
    <row r="85" spans="2:43" ht="18.95" customHeight="1" x14ac:dyDescent="0.15">
      <c r="C85" s="198" t="s">
        <v>571</v>
      </c>
    </row>
    <row r="86" spans="2:43" ht="18.95" customHeight="1" x14ac:dyDescent="0.15"/>
    <row r="87" spans="2:43" s="202" customFormat="1" ht="18.95" customHeight="1" x14ac:dyDescent="0.15">
      <c r="B87" s="201" t="s">
        <v>540</v>
      </c>
      <c r="D87" s="202" t="s">
        <v>572</v>
      </c>
      <c r="AP87" s="218"/>
      <c r="AQ87" s="218"/>
    </row>
    <row r="88" spans="2:43" ht="18.95" customHeight="1" x14ac:dyDescent="0.15">
      <c r="C88" s="198" t="s">
        <v>574</v>
      </c>
    </row>
    <row r="89" spans="2:43" ht="18.95" customHeight="1" x14ac:dyDescent="0.15">
      <c r="C89" s="198" t="s">
        <v>573</v>
      </c>
    </row>
    <row r="90" spans="2:43" ht="18.95" customHeight="1" x14ac:dyDescent="0.15"/>
    <row r="91" spans="2:43" ht="18.95" customHeight="1" x14ac:dyDescent="0.15"/>
    <row r="92" spans="2:43" ht="18.95" customHeight="1" x14ac:dyDescent="0.15"/>
    <row r="93" spans="2:43" ht="18.95" customHeight="1" x14ac:dyDescent="0.15"/>
    <row r="94" spans="2:43" ht="18.95" customHeight="1" x14ac:dyDescent="0.15"/>
    <row r="95" spans="2:43" ht="18.95" customHeight="1" x14ac:dyDescent="0.15"/>
    <row r="96" spans="2:43" ht="18.95" customHeight="1" x14ac:dyDescent="0.15"/>
    <row r="97" spans="33:33" ht="18.95" customHeight="1" x14ac:dyDescent="0.15"/>
    <row r="98" spans="33:33" ht="18.95" customHeight="1" x14ac:dyDescent="0.15"/>
    <row r="99" spans="33:33" ht="18.95" customHeight="1" x14ac:dyDescent="0.15"/>
    <row r="100" spans="33:33" ht="18.95" customHeight="1" x14ac:dyDescent="0.15"/>
    <row r="101" spans="33:33" ht="18.95" customHeight="1" x14ac:dyDescent="0.15"/>
    <row r="102" spans="33:33" ht="18.95" customHeight="1" x14ac:dyDescent="0.15"/>
    <row r="103" spans="33:33" ht="18.95" customHeight="1" x14ac:dyDescent="0.15"/>
    <row r="104" spans="33:33" ht="18.95" customHeight="1" x14ac:dyDescent="0.15"/>
    <row r="105" spans="33:33" ht="18.95" customHeight="1" x14ac:dyDescent="0.15">
      <c r="AG105" s="209"/>
    </row>
    <row r="106" spans="33:33" ht="18.95" customHeight="1" x14ac:dyDescent="0.15"/>
    <row r="107" spans="33:33" ht="18.95" customHeight="1" x14ac:dyDescent="0.15"/>
    <row r="108" spans="33:33" ht="18.95" customHeight="1" x14ac:dyDescent="0.15"/>
    <row r="109" spans="33:33" ht="18.95" customHeight="1" x14ac:dyDescent="0.15"/>
    <row r="110" spans="33:33" ht="18.95" customHeight="1" x14ac:dyDescent="0.15"/>
    <row r="111" spans="33:33" ht="18.95" customHeight="1" x14ac:dyDescent="0.15"/>
    <row r="112" spans="33:33" ht="18.95" customHeight="1" x14ac:dyDescent="0.15"/>
    <row r="113" spans="2:47" ht="18.95" customHeight="1" x14ac:dyDescent="0.15"/>
    <row r="114" spans="2:47" ht="18.95" customHeight="1" x14ac:dyDescent="0.15"/>
    <row r="115" spans="2:47" ht="18.95" customHeight="1" x14ac:dyDescent="0.15"/>
    <row r="116" spans="2:47" ht="18.95" customHeight="1" x14ac:dyDescent="0.15"/>
    <row r="117" spans="2:47" ht="18.95" customHeight="1" x14ac:dyDescent="0.15"/>
    <row r="118" spans="2:47" ht="18.95" customHeight="1" x14ac:dyDescent="0.15"/>
    <row r="119" spans="2:47" s="23" customFormat="1" ht="18.95" customHeight="1" x14ac:dyDescent="0.15">
      <c r="B119" s="208" t="s">
        <v>575</v>
      </c>
      <c r="AP119" s="219"/>
      <c r="AQ119" s="219"/>
    </row>
    <row r="120" spans="2:47" s="23" customFormat="1" ht="18.95" customHeight="1" x14ac:dyDescent="0.15">
      <c r="B120" s="208"/>
      <c r="AP120" s="219"/>
      <c r="AQ120" s="219"/>
    </row>
    <row r="121" spans="2:47" s="202" customFormat="1" ht="21.95" customHeight="1" x14ac:dyDescent="0.15">
      <c r="B121" s="201" t="s">
        <v>540</v>
      </c>
      <c r="D121" s="202" t="s">
        <v>576</v>
      </c>
      <c r="AP121" s="218"/>
      <c r="AQ121" s="218"/>
    </row>
    <row r="122" spans="2:47" ht="21.95" customHeight="1" x14ac:dyDescent="0.15">
      <c r="D122" s="238" t="s">
        <v>577</v>
      </c>
      <c r="E122" s="238"/>
      <c r="F122" s="238"/>
      <c r="G122" s="238" t="s">
        <v>578</v>
      </c>
      <c r="H122" s="238"/>
      <c r="I122" s="238"/>
      <c r="J122" s="238"/>
      <c r="K122" s="238"/>
      <c r="L122" s="238"/>
      <c r="M122" s="238"/>
      <c r="N122" s="238"/>
      <c r="O122" s="238"/>
      <c r="P122" s="238"/>
      <c r="Q122" s="238"/>
      <c r="R122" s="238"/>
      <c r="S122" s="238"/>
      <c r="T122" s="238" t="s">
        <v>579</v>
      </c>
      <c r="U122" s="238"/>
      <c r="V122" s="238"/>
      <c r="W122" s="238"/>
      <c r="X122" s="238"/>
      <c r="Y122" s="238"/>
      <c r="Z122" s="238"/>
      <c r="AA122" s="238"/>
      <c r="AB122" s="238"/>
      <c r="AC122" s="238"/>
      <c r="AD122" s="238"/>
      <c r="AE122" s="238"/>
      <c r="AF122" s="238"/>
      <c r="AG122" s="238"/>
      <c r="AH122" s="238" t="s">
        <v>580</v>
      </c>
      <c r="AI122" s="238"/>
      <c r="AJ122" s="238"/>
      <c r="AK122" s="238"/>
      <c r="AL122" s="238"/>
      <c r="AM122" s="238"/>
      <c r="AN122" s="238"/>
      <c r="AO122" s="238"/>
    </row>
    <row r="123" spans="2:47" ht="21.95" customHeight="1" x14ac:dyDescent="0.15">
      <c r="D123" s="235">
        <f t="shared" ref="D123" si="0">IF($AQ123="","",$AQ123)</f>
        <v>1</v>
      </c>
      <c r="E123" s="235"/>
      <c r="F123" s="235"/>
      <c r="G123" s="236" t="str">
        <f t="shared" ref="G123:G132" si="1">IF($AR123="","",$AR123)</f>
        <v>庄山設備</v>
      </c>
      <c r="H123" s="236"/>
      <c r="I123" s="236"/>
      <c r="J123" s="236"/>
      <c r="K123" s="236"/>
      <c r="L123" s="236"/>
      <c r="M123" s="236"/>
      <c r="N123" s="236"/>
      <c r="O123" s="236"/>
      <c r="P123" s="236"/>
      <c r="Q123" s="236"/>
      <c r="R123" s="236"/>
      <c r="S123" s="236"/>
      <c r="T123" s="236" t="str">
        <f t="shared" ref="T123:T132" si="2">IF($AT123="","",$AT123)</f>
        <v>古城３丁目２番５号</v>
      </c>
      <c r="U123" s="236"/>
      <c r="V123" s="236"/>
      <c r="W123" s="236"/>
      <c r="X123" s="236"/>
      <c r="Y123" s="236"/>
      <c r="Z123" s="236"/>
      <c r="AA123" s="236"/>
      <c r="AB123" s="236"/>
      <c r="AC123" s="236"/>
      <c r="AD123" s="236"/>
      <c r="AE123" s="236"/>
      <c r="AF123" s="236"/>
      <c r="AG123" s="236"/>
      <c r="AH123" s="237" t="str">
        <f t="shared" ref="AH123:AH132" si="3">IF($AU123="","",$AU123)</f>
        <v>６２－０４２９</v>
      </c>
      <c r="AI123" s="237"/>
      <c r="AJ123" s="237"/>
      <c r="AK123" s="237"/>
      <c r="AL123" s="237"/>
      <c r="AM123" s="237"/>
      <c r="AN123" s="237"/>
      <c r="AO123" s="237"/>
      <c r="AQ123" s="217">
        <v>1</v>
      </c>
      <c r="AR123" s="198" t="s">
        <v>723</v>
      </c>
      <c r="AS123" s="198" t="s">
        <v>696</v>
      </c>
      <c r="AT123" s="198" t="s">
        <v>581</v>
      </c>
      <c r="AU123" s="198" t="s">
        <v>582</v>
      </c>
    </row>
    <row r="124" spans="2:47" ht="21.95" customHeight="1" x14ac:dyDescent="0.15">
      <c r="D124" s="235">
        <f t="shared" ref="D124:D142" si="4">IF($AQ124="","",$AQ124)</f>
        <v>2</v>
      </c>
      <c r="E124" s="235"/>
      <c r="F124" s="235"/>
      <c r="G124" s="236" t="str">
        <f t="shared" si="1"/>
        <v>(資)前田鉄工所</v>
      </c>
      <c r="H124" s="236"/>
      <c r="I124" s="236"/>
      <c r="J124" s="236"/>
      <c r="K124" s="236"/>
      <c r="L124" s="236"/>
      <c r="M124" s="236"/>
      <c r="N124" s="236"/>
      <c r="O124" s="236"/>
      <c r="P124" s="236"/>
      <c r="Q124" s="236"/>
      <c r="R124" s="236"/>
      <c r="S124" s="236"/>
      <c r="T124" s="236" t="str">
        <f t="shared" si="2"/>
        <v>陣内１丁目２番１５号</v>
      </c>
      <c r="U124" s="236"/>
      <c r="V124" s="236"/>
      <c r="W124" s="236"/>
      <c r="X124" s="236"/>
      <c r="Y124" s="236"/>
      <c r="Z124" s="236"/>
      <c r="AA124" s="236"/>
      <c r="AB124" s="236"/>
      <c r="AC124" s="236"/>
      <c r="AD124" s="236"/>
      <c r="AE124" s="236"/>
      <c r="AF124" s="236"/>
      <c r="AG124" s="236"/>
      <c r="AH124" s="237" t="str">
        <f t="shared" si="3"/>
        <v>６３－２０７１</v>
      </c>
      <c r="AI124" s="237"/>
      <c r="AJ124" s="237"/>
      <c r="AK124" s="237"/>
      <c r="AL124" s="237"/>
      <c r="AM124" s="237"/>
      <c r="AN124" s="237"/>
      <c r="AO124" s="237"/>
      <c r="AQ124" s="217">
        <v>2</v>
      </c>
      <c r="AR124" s="198" t="s">
        <v>583</v>
      </c>
      <c r="AS124" s="198" t="s">
        <v>697</v>
      </c>
      <c r="AT124" s="198" t="s">
        <v>584</v>
      </c>
      <c r="AU124" s="198" t="s">
        <v>585</v>
      </c>
    </row>
    <row r="125" spans="2:47" ht="21.95" customHeight="1" x14ac:dyDescent="0.15">
      <c r="D125" s="235">
        <f t="shared" si="4"/>
        <v>3</v>
      </c>
      <c r="E125" s="235"/>
      <c r="F125" s="235"/>
      <c r="G125" s="236" t="str">
        <f t="shared" si="1"/>
        <v>(有)緒方建設</v>
      </c>
      <c r="H125" s="236"/>
      <c r="I125" s="236"/>
      <c r="J125" s="236"/>
      <c r="K125" s="236"/>
      <c r="L125" s="236"/>
      <c r="M125" s="236"/>
      <c r="N125" s="236"/>
      <c r="O125" s="236"/>
      <c r="P125" s="236"/>
      <c r="Q125" s="236"/>
      <c r="R125" s="236"/>
      <c r="S125" s="236"/>
      <c r="T125" s="236" t="str">
        <f t="shared" si="2"/>
        <v>牧ノ内７番１号</v>
      </c>
      <c r="U125" s="236"/>
      <c r="V125" s="236"/>
      <c r="W125" s="236"/>
      <c r="X125" s="236"/>
      <c r="Y125" s="236"/>
      <c r="Z125" s="236"/>
      <c r="AA125" s="236"/>
      <c r="AB125" s="236"/>
      <c r="AC125" s="236"/>
      <c r="AD125" s="236"/>
      <c r="AE125" s="236"/>
      <c r="AF125" s="236"/>
      <c r="AG125" s="236"/>
      <c r="AH125" s="237" t="str">
        <f t="shared" si="3"/>
        <v>６３－１３０９</v>
      </c>
      <c r="AI125" s="237"/>
      <c r="AJ125" s="237"/>
      <c r="AK125" s="237"/>
      <c r="AL125" s="237"/>
      <c r="AM125" s="237"/>
      <c r="AN125" s="237"/>
      <c r="AO125" s="237"/>
      <c r="AQ125" s="217">
        <v>3</v>
      </c>
      <c r="AR125" s="198" t="s">
        <v>586</v>
      </c>
      <c r="AS125" s="198" t="s">
        <v>698</v>
      </c>
      <c r="AT125" s="198" t="s">
        <v>587</v>
      </c>
      <c r="AU125" s="198" t="s">
        <v>588</v>
      </c>
    </row>
    <row r="126" spans="2:47" ht="21.95" customHeight="1" x14ac:dyDescent="0.15">
      <c r="D126" s="235">
        <f t="shared" si="4"/>
        <v>4</v>
      </c>
      <c r="E126" s="235"/>
      <c r="F126" s="235"/>
      <c r="G126" s="236" t="str">
        <f t="shared" si="1"/>
        <v>(有)松本工務店</v>
      </c>
      <c r="H126" s="236"/>
      <c r="I126" s="236"/>
      <c r="J126" s="236"/>
      <c r="K126" s="236"/>
      <c r="L126" s="236"/>
      <c r="M126" s="236"/>
      <c r="N126" s="236"/>
      <c r="O126" s="236"/>
      <c r="P126" s="236"/>
      <c r="Q126" s="236"/>
      <c r="R126" s="236"/>
      <c r="S126" s="236"/>
      <c r="T126" s="236" t="str">
        <f t="shared" si="2"/>
        <v>古城３丁目８番２９号</v>
      </c>
      <c r="U126" s="236"/>
      <c r="V126" s="236"/>
      <c r="W126" s="236"/>
      <c r="X126" s="236"/>
      <c r="Y126" s="236"/>
      <c r="Z126" s="236"/>
      <c r="AA126" s="236"/>
      <c r="AB126" s="236"/>
      <c r="AC126" s="236"/>
      <c r="AD126" s="236"/>
      <c r="AE126" s="236"/>
      <c r="AF126" s="236"/>
      <c r="AG126" s="236"/>
      <c r="AH126" s="237" t="str">
        <f t="shared" si="3"/>
        <v>６３－４２１５</v>
      </c>
      <c r="AI126" s="237"/>
      <c r="AJ126" s="237"/>
      <c r="AK126" s="237"/>
      <c r="AL126" s="237"/>
      <c r="AM126" s="237"/>
      <c r="AN126" s="237"/>
      <c r="AO126" s="237"/>
      <c r="AQ126" s="217">
        <v>4</v>
      </c>
      <c r="AR126" s="198" t="s">
        <v>589</v>
      </c>
      <c r="AS126" s="198" t="s">
        <v>699</v>
      </c>
      <c r="AT126" s="198" t="s">
        <v>590</v>
      </c>
      <c r="AU126" s="198" t="s">
        <v>591</v>
      </c>
    </row>
    <row r="127" spans="2:47" ht="21.95" customHeight="1" x14ac:dyDescent="0.15">
      <c r="D127" s="235">
        <f t="shared" si="4"/>
        <v>5</v>
      </c>
      <c r="E127" s="235"/>
      <c r="F127" s="235"/>
      <c r="G127" s="236" t="str">
        <f t="shared" si="1"/>
        <v>立尾電設(株)</v>
      </c>
      <c r="H127" s="236"/>
      <c r="I127" s="236"/>
      <c r="J127" s="236"/>
      <c r="K127" s="236"/>
      <c r="L127" s="236"/>
      <c r="M127" s="236"/>
      <c r="N127" s="236"/>
      <c r="O127" s="236"/>
      <c r="P127" s="236"/>
      <c r="Q127" s="236"/>
      <c r="R127" s="236"/>
      <c r="S127" s="236"/>
      <c r="T127" s="236" t="str">
        <f t="shared" si="2"/>
        <v>古城１丁目８番１５号</v>
      </c>
      <c r="U127" s="236"/>
      <c r="V127" s="236"/>
      <c r="W127" s="236"/>
      <c r="X127" s="236"/>
      <c r="Y127" s="236"/>
      <c r="Z127" s="236"/>
      <c r="AA127" s="236"/>
      <c r="AB127" s="236"/>
      <c r="AC127" s="236"/>
      <c r="AD127" s="236"/>
      <c r="AE127" s="236"/>
      <c r="AF127" s="236"/>
      <c r="AG127" s="236"/>
      <c r="AH127" s="237" t="str">
        <f t="shared" si="3"/>
        <v>６３－４３３６</v>
      </c>
      <c r="AI127" s="237"/>
      <c r="AJ127" s="237"/>
      <c r="AK127" s="237"/>
      <c r="AL127" s="237"/>
      <c r="AM127" s="237"/>
      <c r="AN127" s="237"/>
      <c r="AO127" s="237"/>
      <c r="AQ127" s="217">
        <v>5</v>
      </c>
      <c r="AR127" s="198" t="s">
        <v>592</v>
      </c>
      <c r="AS127" s="198" t="s">
        <v>700</v>
      </c>
      <c r="AT127" s="198" t="s">
        <v>593</v>
      </c>
      <c r="AU127" s="198" t="s">
        <v>594</v>
      </c>
    </row>
    <row r="128" spans="2:47" ht="21.95" customHeight="1" x14ac:dyDescent="0.15">
      <c r="D128" s="235">
        <f t="shared" si="4"/>
        <v>6</v>
      </c>
      <c r="E128" s="235"/>
      <c r="F128" s="235"/>
      <c r="G128" s="236" t="str">
        <f t="shared" si="1"/>
        <v>(資)堤田建設</v>
      </c>
      <c r="H128" s="236"/>
      <c r="I128" s="236"/>
      <c r="J128" s="236"/>
      <c r="K128" s="236"/>
      <c r="L128" s="236"/>
      <c r="M128" s="236"/>
      <c r="N128" s="236"/>
      <c r="O128" s="236"/>
      <c r="P128" s="236"/>
      <c r="Q128" s="236"/>
      <c r="R128" s="236"/>
      <c r="S128" s="236"/>
      <c r="T128" s="236" t="str">
        <f t="shared" si="2"/>
        <v>浜町３丁目９番１０号</v>
      </c>
      <c r="U128" s="236"/>
      <c r="V128" s="236"/>
      <c r="W128" s="236"/>
      <c r="X128" s="236"/>
      <c r="Y128" s="236"/>
      <c r="Z128" s="236"/>
      <c r="AA128" s="236"/>
      <c r="AB128" s="236"/>
      <c r="AC128" s="236"/>
      <c r="AD128" s="236"/>
      <c r="AE128" s="236"/>
      <c r="AF128" s="236"/>
      <c r="AG128" s="236"/>
      <c r="AH128" s="237" t="str">
        <f t="shared" si="3"/>
        <v>６２－３４６１</v>
      </c>
      <c r="AI128" s="237"/>
      <c r="AJ128" s="237"/>
      <c r="AK128" s="237"/>
      <c r="AL128" s="237"/>
      <c r="AM128" s="237"/>
      <c r="AN128" s="237"/>
      <c r="AO128" s="237"/>
      <c r="AQ128" s="217">
        <v>6</v>
      </c>
      <c r="AR128" s="198" t="s">
        <v>595</v>
      </c>
      <c r="AS128" s="198" t="s">
        <v>701</v>
      </c>
      <c r="AT128" s="198" t="s">
        <v>596</v>
      </c>
      <c r="AU128" s="198" t="s">
        <v>597</v>
      </c>
    </row>
    <row r="129" spans="2:47" ht="21.95" customHeight="1" x14ac:dyDescent="0.15">
      <c r="D129" s="235">
        <f t="shared" si="4"/>
        <v>7</v>
      </c>
      <c r="E129" s="235"/>
      <c r="F129" s="235"/>
      <c r="G129" s="236" t="str">
        <f t="shared" si="1"/>
        <v>(株)坂口組</v>
      </c>
      <c r="H129" s="236"/>
      <c r="I129" s="236"/>
      <c r="J129" s="236"/>
      <c r="K129" s="236"/>
      <c r="L129" s="236"/>
      <c r="M129" s="236"/>
      <c r="N129" s="236"/>
      <c r="O129" s="236"/>
      <c r="P129" s="236"/>
      <c r="Q129" s="236"/>
      <c r="R129" s="236"/>
      <c r="S129" s="236"/>
      <c r="T129" s="236" t="str">
        <f t="shared" si="2"/>
        <v>洗切町１４番１号</v>
      </c>
      <c r="U129" s="236"/>
      <c r="V129" s="236"/>
      <c r="W129" s="236"/>
      <c r="X129" s="236"/>
      <c r="Y129" s="236"/>
      <c r="Z129" s="236"/>
      <c r="AA129" s="236"/>
      <c r="AB129" s="236"/>
      <c r="AC129" s="236"/>
      <c r="AD129" s="236"/>
      <c r="AE129" s="236"/>
      <c r="AF129" s="236"/>
      <c r="AG129" s="236"/>
      <c r="AH129" s="237" t="str">
        <f t="shared" si="3"/>
        <v>６３－３２６６</v>
      </c>
      <c r="AI129" s="237"/>
      <c r="AJ129" s="237"/>
      <c r="AK129" s="237"/>
      <c r="AL129" s="237"/>
      <c r="AM129" s="237"/>
      <c r="AN129" s="237"/>
      <c r="AO129" s="237"/>
      <c r="AQ129" s="217">
        <v>7</v>
      </c>
      <c r="AR129" s="198" t="s">
        <v>598</v>
      </c>
      <c r="AS129" s="198" t="s">
        <v>702</v>
      </c>
      <c r="AT129" s="198" t="s">
        <v>599</v>
      </c>
      <c r="AU129" s="198" t="s">
        <v>600</v>
      </c>
    </row>
    <row r="130" spans="2:47" ht="21.95" customHeight="1" x14ac:dyDescent="0.15">
      <c r="D130" s="235">
        <f t="shared" si="4"/>
        <v>8</v>
      </c>
      <c r="E130" s="235"/>
      <c r="F130" s="235"/>
      <c r="G130" s="236" t="str">
        <f t="shared" si="1"/>
        <v>坂田建設(株)</v>
      </c>
      <c r="H130" s="236"/>
      <c r="I130" s="236"/>
      <c r="J130" s="236"/>
      <c r="K130" s="236"/>
      <c r="L130" s="236"/>
      <c r="M130" s="236"/>
      <c r="N130" s="236"/>
      <c r="O130" s="236"/>
      <c r="P130" s="236"/>
      <c r="Q130" s="236"/>
      <c r="R130" s="236"/>
      <c r="S130" s="236"/>
      <c r="T130" s="236" t="str">
        <f t="shared" si="2"/>
        <v>丸島町１丁目１番１８号</v>
      </c>
      <c r="U130" s="236"/>
      <c r="V130" s="236"/>
      <c r="W130" s="236"/>
      <c r="X130" s="236"/>
      <c r="Y130" s="236"/>
      <c r="Z130" s="236"/>
      <c r="AA130" s="236"/>
      <c r="AB130" s="236"/>
      <c r="AC130" s="236"/>
      <c r="AD130" s="236"/>
      <c r="AE130" s="236"/>
      <c r="AF130" s="236"/>
      <c r="AG130" s="236"/>
      <c r="AH130" s="237" t="str">
        <f t="shared" si="3"/>
        <v>６３－２９００</v>
      </c>
      <c r="AI130" s="237"/>
      <c r="AJ130" s="237"/>
      <c r="AK130" s="237"/>
      <c r="AL130" s="237"/>
      <c r="AM130" s="237"/>
      <c r="AN130" s="237"/>
      <c r="AO130" s="237"/>
      <c r="AQ130" s="217">
        <v>8</v>
      </c>
      <c r="AR130" s="198" t="s">
        <v>601</v>
      </c>
      <c r="AS130" s="198" t="s">
        <v>703</v>
      </c>
      <c r="AT130" s="198" t="s">
        <v>602</v>
      </c>
      <c r="AU130" s="198" t="s">
        <v>603</v>
      </c>
    </row>
    <row r="131" spans="2:47" ht="21.95" customHeight="1" x14ac:dyDescent="0.15">
      <c r="D131" s="235">
        <f t="shared" si="4"/>
        <v>9</v>
      </c>
      <c r="E131" s="235"/>
      <c r="F131" s="235"/>
      <c r="G131" s="236" t="str">
        <f t="shared" si="1"/>
        <v>田上工業</v>
      </c>
      <c r="H131" s="236"/>
      <c r="I131" s="236"/>
      <c r="J131" s="236"/>
      <c r="K131" s="236"/>
      <c r="L131" s="236"/>
      <c r="M131" s="236"/>
      <c r="N131" s="236"/>
      <c r="O131" s="236"/>
      <c r="P131" s="236"/>
      <c r="Q131" s="236"/>
      <c r="R131" s="236"/>
      <c r="S131" s="236"/>
      <c r="T131" s="236" t="str">
        <f t="shared" si="2"/>
        <v>梅戸町１丁目１番１１号</v>
      </c>
      <c r="U131" s="236"/>
      <c r="V131" s="236"/>
      <c r="W131" s="236"/>
      <c r="X131" s="236"/>
      <c r="Y131" s="236"/>
      <c r="Z131" s="236"/>
      <c r="AA131" s="236"/>
      <c r="AB131" s="236"/>
      <c r="AC131" s="236"/>
      <c r="AD131" s="236"/>
      <c r="AE131" s="236"/>
      <c r="AF131" s="236"/>
      <c r="AG131" s="236"/>
      <c r="AH131" s="237" t="str">
        <f t="shared" si="3"/>
        <v>６３－１４６８</v>
      </c>
      <c r="AI131" s="237"/>
      <c r="AJ131" s="237"/>
      <c r="AK131" s="237"/>
      <c r="AL131" s="237"/>
      <c r="AM131" s="237"/>
      <c r="AN131" s="237"/>
      <c r="AO131" s="237"/>
      <c r="AQ131" s="217">
        <v>9</v>
      </c>
      <c r="AR131" s="198" t="s">
        <v>604</v>
      </c>
      <c r="AS131" s="198" t="s">
        <v>704</v>
      </c>
      <c r="AT131" s="198" t="s">
        <v>605</v>
      </c>
      <c r="AU131" s="198" t="s">
        <v>606</v>
      </c>
    </row>
    <row r="132" spans="2:47" ht="21.95" customHeight="1" x14ac:dyDescent="0.15">
      <c r="D132" s="235">
        <f t="shared" si="4"/>
        <v>10</v>
      </c>
      <c r="E132" s="235"/>
      <c r="F132" s="235"/>
      <c r="G132" s="236" t="str">
        <f t="shared" si="1"/>
        <v>(資)梅男建設</v>
      </c>
      <c r="H132" s="236"/>
      <c r="I132" s="236"/>
      <c r="J132" s="236"/>
      <c r="K132" s="236"/>
      <c r="L132" s="236"/>
      <c r="M132" s="236"/>
      <c r="N132" s="236"/>
      <c r="O132" s="236"/>
      <c r="P132" s="236"/>
      <c r="Q132" s="236"/>
      <c r="R132" s="236"/>
      <c r="S132" s="236"/>
      <c r="T132" s="236" t="str">
        <f t="shared" si="2"/>
        <v>旭町１丁目３番３号</v>
      </c>
      <c r="U132" s="236"/>
      <c r="V132" s="236"/>
      <c r="W132" s="236"/>
      <c r="X132" s="236"/>
      <c r="Y132" s="236"/>
      <c r="Z132" s="236"/>
      <c r="AA132" s="236"/>
      <c r="AB132" s="236"/>
      <c r="AC132" s="236"/>
      <c r="AD132" s="236"/>
      <c r="AE132" s="236"/>
      <c r="AF132" s="236"/>
      <c r="AG132" s="236"/>
      <c r="AH132" s="237" t="str">
        <f t="shared" si="3"/>
        <v>６２－３９６８</v>
      </c>
      <c r="AI132" s="237"/>
      <c r="AJ132" s="237"/>
      <c r="AK132" s="237"/>
      <c r="AL132" s="237"/>
      <c r="AM132" s="237"/>
      <c r="AN132" s="237"/>
      <c r="AO132" s="237"/>
      <c r="AQ132" s="217">
        <v>10</v>
      </c>
      <c r="AR132" s="198" t="s">
        <v>607</v>
      </c>
      <c r="AS132" s="198" t="s">
        <v>704</v>
      </c>
      <c r="AT132" s="198" t="s">
        <v>608</v>
      </c>
      <c r="AU132" s="198" t="s">
        <v>609</v>
      </c>
    </row>
    <row r="133" spans="2:47" ht="21.95" customHeight="1" x14ac:dyDescent="0.15">
      <c r="D133" s="235">
        <f t="shared" si="4"/>
        <v>11</v>
      </c>
      <c r="E133" s="235"/>
      <c r="F133" s="235"/>
      <c r="G133" s="236" t="str">
        <f t="shared" ref="G133:G142" si="5">IF($AR133="","",$AR133)</f>
        <v>吉田硝子建創(株)</v>
      </c>
      <c r="H133" s="236"/>
      <c r="I133" s="236"/>
      <c r="J133" s="236"/>
      <c r="K133" s="236"/>
      <c r="L133" s="236"/>
      <c r="M133" s="236"/>
      <c r="N133" s="236"/>
      <c r="O133" s="236"/>
      <c r="P133" s="236"/>
      <c r="Q133" s="236"/>
      <c r="R133" s="236"/>
      <c r="S133" s="236"/>
      <c r="T133" s="236" t="str">
        <f t="shared" ref="T133:T142" si="6">IF($AT133="","",$AT133)</f>
        <v>平町２丁目４番７号</v>
      </c>
      <c r="U133" s="236"/>
      <c r="V133" s="236"/>
      <c r="W133" s="236"/>
      <c r="X133" s="236"/>
      <c r="Y133" s="236"/>
      <c r="Z133" s="236"/>
      <c r="AA133" s="236"/>
      <c r="AB133" s="236"/>
      <c r="AC133" s="236"/>
      <c r="AD133" s="236"/>
      <c r="AE133" s="236"/>
      <c r="AF133" s="236"/>
      <c r="AG133" s="236"/>
      <c r="AH133" s="237" t="str">
        <f t="shared" ref="AH133:AH142" si="7">IF($AU133="","",$AU133)</f>
        <v>６３－０８０２</v>
      </c>
      <c r="AI133" s="237"/>
      <c r="AJ133" s="237"/>
      <c r="AK133" s="237"/>
      <c r="AL133" s="237"/>
      <c r="AM133" s="237"/>
      <c r="AN133" s="237"/>
      <c r="AO133" s="237"/>
      <c r="AQ133" s="217">
        <v>11</v>
      </c>
      <c r="AR133" s="198" t="s">
        <v>610</v>
      </c>
      <c r="AS133" s="198" t="s">
        <v>705</v>
      </c>
      <c r="AT133" s="198" t="s">
        <v>611</v>
      </c>
      <c r="AU133" s="198" t="s">
        <v>612</v>
      </c>
    </row>
    <row r="134" spans="2:47" ht="21.95" customHeight="1" x14ac:dyDescent="0.15">
      <c r="D134" s="235">
        <f t="shared" si="4"/>
        <v>12</v>
      </c>
      <c r="E134" s="235"/>
      <c r="F134" s="235"/>
      <c r="G134" s="236" t="str">
        <f t="shared" si="5"/>
        <v>成木</v>
      </c>
      <c r="H134" s="236"/>
      <c r="I134" s="236"/>
      <c r="J134" s="236"/>
      <c r="K134" s="236"/>
      <c r="L134" s="236"/>
      <c r="M134" s="236"/>
      <c r="N134" s="236"/>
      <c r="O134" s="236"/>
      <c r="P134" s="236"/>
      <c r="Q134" s="236"/>
      <c r="R134" s="236"/>
      <c r="S134" s="236"/>
      <c r="T134" s="236" t="str">
        <f t="shared" si="6"/>
        <v>大園町３丁目１番３１号</v>
      </c>
      <c r="U134" s="236"/>
      <c r="V134" s="236"/>
      <c r="W134" s="236"/>
      <c r="X134" s="236"/>
      <c r="Y134" s="236"/>
      <c r="Z134" s="236"/>
      <c r="AA134" s="236"/>
      <c r="AB134" s="236"/>
      <c r="AC134" s="236"/>
      <c r="AD134" s="236"/>
      <c r="AE134" s="236"/>
      <c r="AF134" s="236"/>
      <c r="AG134" s="236"/>
      <c r="AH134" s="237" t="str">
        <f t="shared" si="7"/>
        <v>６３－７６６５</v>
      </c>
      <c r="AI134" s="237"/>
      <c r="AJ134" s="237"/>
      <c r="AK134" s="237"/>
      <c r="AL134" s="237"/>
      <c r="AM134" s="237"/>
      <c r="AN134" s="237"/>
      <c r="AO134" s="237"/>
      <c r="AQ134" s="217">
        <v>12</v>
      </c>
      <c r="AR134" s="198" t="s">
        <v>613</v>
      </c>
      <c r="AS134" s="198" t="s">
        <v>699</v>
      </c>
      <c r="AT134" s="198" t="s">
        <v>614</v>
      </c>
      <c r="AU134" s="198" t="s">
        <v>615</v>
      </c>
    </row>
    <row r="135" spans="2:47" ht="21.95" customHeight="1" x14ac:dyDescent="0.15">
      <c r="D135" s="235">
        <f t="shared" si="4"/>
        <v>13</v>
      </c>
      <c r="E135" s="235"/>
      <c r="F135" s="235"/>
      <c r="G135" s="236" t="str">
        <f t="shared" si="5"/>
        <v>(株)三宅組</v>
      </c>
      <c r="H135" s="236"/>
      <c r="I135" s="236"/>
      <c r="J135" s="236"/>
      <c r="K135" s="236"/>
      <c r="L135" s="236"/>
      <c r="M135" s="236"/>
      <c r="N135" s="236"/>
      <c r="O135" s="236"/>
      <c r="P135" s="236"/>
      <c r="Q135" s="236"/>
      <c r="R135" s="236"/>
      <c r="S135" s="236"/>
      <c r="T135" s="236" t="str">
        <f t="shared" si="6"/>
        <v>南福寺２番５２号</v>
      </c>
      <c r="U135" s="236"/>
      <c r="V135" s="236"/>
      <c r="W135" s="236"/>
      <c r="X135" s="236"/>
      <c r="Y135" s="236"/>
      <c r="Z135" s="236"/>
      <c r="AA135" s="236"/>
      <c r="AB135" s="236"/>
      <c r="AC135" s="236"/>
      <c r="AD135" s="236"/>
      <c r="AE135" s="236"/>
      <c r="AF135" s="236"/>
      <c r="AG135" s="236"/>
      <c r="AH135" s="237" t="str">
        <f t="shared" si="7"/>
        <v>６３－２００４</v>
      </c>
      <c r="AI135" s="237"/>
      <c r="AJ135" s="237"/>
      <c r="AK135" s="237"/>
      <c r="AL135" s="237"/>
      <c r="AM135" s="237"/>
      <c r="AN135" s="237"/>
      <c r="AO135" s="237"/>
      <c r="AQ135" s="217">
        <v>13</v>
      </c>
      <c r="AR135" s="198" t="s">
        <v>616</v>
      </c>
      <c r="AS135" s="198" t="s">
        <v>706</v>
      </c>
      <c r="AT135" s="198" t="s">
        <v>617</v>
      </c>
      <c r="AU135" s="198" t="s">
        <v>618</v>
      </c>
    </row>
    <row r="136" spans="2:47" ht="21.95" customHeight="1" x14ac:dyDescent="0.15">
      <c r="D136" s="235">
        <f t="shared" si="4"/>
        <v>14</v>
      </c>
      <c r="E136" s="235"/>
      <c r="F136" s="235"/>
      <c r="G136" s="236" t="str">
        <f t="shared" si="5"/>
        <v>前田工業</v>
      </c>
      <c r="H136" s="236"/>
      <c r="I136" s="236"/>
      <c r="J136" s="236"/>
      <c r="K136" s="236"/>
      <c r="L136" s="236"/>
      <c r="M136" s="236"/>
      <c r="N136" s="236"/>
      <c r="O136" s="236"/>
      <c r="P136" s="236"/>
      <c r="Q136" s="236"/>
      <c r="R136" s="236"/>
      <c r="S136" s="236"/>
      <c r="T136" s="236" t="str">
        <f t="shared" si="6"/>
        <v>南福寺４番２１号</v>
      </c>
      <c r="U136" s="236"/>
      <c r="V136" s="236"/>
      <c r="W136" s="236"/>
      <c r="X136" s="236"/>
      <c r="Y136" s="236"/>
      <c r="Z136" s="236"/>
      <c r="AA136" s="236"/>
      <c r="AB136" s="236"/>
      <c r="AC136" s="236"/>
      <c r="AD136" s="236"/>
      <c r="AE136" s="236"/>
      <c r="AF136" s="236"/>
      <c r="AG136" s="236"/>
      <c r="AH136" s="237" t="str">
        <f t="shared" si="7"/>
        <v>６２－５８６４</v>
      </c>
      <c r="AI136" s="237"/>
      <c r="AJ136" s="237"/>
      <c r="AK136" s="237"/>
      <c r="AL136" s="237"/>
      <c r="AM136" s="237"/>
      <c r="AN136" s="237"/>
      <c r="AO136" s="237"/>
      <c r="AQ136" s="217">
        <v>14</v>
      </c>
      <c r="AR136" s="198" t="s">
        <v>619</v>
      </c>
      <c r="AS136" s="198" t="s">
        <v>699</v>
      </c>
      <c r="AT136" s="198" t="s">
        <v>620</v>
      </c>
      <c r="AU136" s="198" t="s">
        <v>621</v>
      </c>
    </row>
    <row r="137" spans="2:47" ht="21.95" customHeight="1" x14ac:dyDescent="0.15">
      <c r="D137" s="235">
        <f t="shared" si="4"/>
        <v>15</v>
      </c>
      <c r="E137" s="235"/>
      <c r="F137" s="235"/>
      <c r="G137" s="236" t="str">
        <f t="shared" si="5"/>
        <v>(株)古里建設</v>
      </c>
      <c r="H137" s="236"/>
      <c r="I137" s="236"/>
      <c r="J137" s="236"/>
      <c r="K137" s="236"/>
      <c r="L137" s="236"/>
      <c r="M137" s="236"/>
      <c r="N137" s="236"/>
      <c r="O137" s="236"/>
      <c r="P137" s="236"/>
      <c r="Q137" s="236"/>
      <c r="R137" s="236"/>
      <c r="S137" s="236"/>
      <c r="T137" s="236" t="str">
        <f t="shared" si="6"/>
        <v>湯出１９４７番地２４</v>
      </c>
      <c r="U137" s="236"/>
      <c r="V137" s="236"/>
      <c r="W137" s="236"/>
      <c r="X137" s="236"/>
      <c r="Y137" s="236"/>
      <c r="Z137" s="236"/>
      <c r="AA137" s="236"/>
      <c r="AB137" s="236"/>
      <c r="AC137" s="236"/>
      <c r="AD137" s="236"/>
      <c r="AE137" s="236"/>
      <c r="AF137" s="236"/>
      <c r="AG137" s="236"/>
      <c r="AH137" s="237" t="str">
        <f t="shared" si="7"/>
        <v>６８－０５６７</v>
      </c>
      <c r="AI137" s="237"/>
      <c r="AJ137" s="237"/>
      <c r="AK137" s="237"/>
      <c r="AL137" s="237"/>
      <c r="AM137" s="237"/>
      <c r="AN137" s="237"/>
      <c r="AO137" s="237"/>
      <c r="AQ137" s="217">
        <v>15</v>
      </c>
      <c r="AR137" s="198" t="s">
        <v>622</v>
      </c>
      <c r="AS137" s="198" t="s">
        <v>707</v>
      </c>
      <c r="AT137" s="198" t="s">
        <v>623</v>
      </c>
      <c r="AU137" s="198" t="s">
        <v>624</v>
      </c>
    </row>
    <row r="138" spans="2:47" ht="21.95" customHeight="1" x14ac:dyDescent="0.15">
      <c r="D138" s="235">
        <f t="shared" si="4"/>
        <v>16</v>
      </c>
      <c r="E138" s="235"/>
      <c r="F138" s="235"/>
      <c r="G138" s="236" t="str">
        <f t="shared" si="5"/>
        <v>藤井設備</v>
      </c>
      <c r="H138" s="236"/>
      <c r="I138" s="236"/>
      <c r="J138" s="236"/>
      <c r="K138" s="236"/>
      <c r="L138" s="236"/>
      <c r="M138" s="236"/>
      <c r="N138" s="236"/>
      <c r="O138" s="236"/>
      <c r="P138" s="236"/>
      <c r="Q138" s="236"/>
      <c r="R138" s="236"/>
      <c r="S138" s="236"/>
      <c r="T138" s="236" t="str">
        <f t="shared" si="6"/>
        <v>湯出１４２５番地１</v>
      </c>
      <c r="U138" s="236"/>
      <c r="V138" s="236"/>
      <c r="W138" s="236"/>
      <c r="X138" s="236"/>
      <c r="Y138" s="236"/>
      <c r="Z138" s="236"/>
      <c r="AA138" s="236"/>
      <c r="AB138" s="236"/>
      <c r="AC138" s="236"/>
      <c r="AD138" s="236"/>
      <c r="AE138" s="236"/>
      <c r="AF138" s="236"/>
      <c r="AG138" s="236"/>
      <c r="AH138" s="237" t="str">
        <f t="shared" si="7"/>
        <v>６８－００２７</v>
      </c>
      <c r="AI138" s="237"/>
      <c r="AJ138" s="237"/>
      <c r="AK138" s="237"/>
      <c r="AL138" s="237"/>
      <c r="AM138" s="237"/>
      <c r="AN138" s="237"/>
      <c r="AO138" s="237"/>
      <c r="AQ138" s="217">
        <v>16</v>
      </c>
      <c r="AR138" s="198" t="s">
        <v>625</v>
      </c>
      <c r="AS138" s="198" t="s">
        <v>708</v>
      </c>
      <c r="AT138" s="198" t="s">
        <v>626</v>
      </c>
      <c r="AU138" s="198" t="s">
        <v>627</v>
      </c>
    </row>
    <row r="139" spans="2:47" ht="21.95" customHeight="1" x14ac:dyDescent="0.15">
      <c r="D139" s="235">
        <f t="shared" si="4"/>
        <v>17</v>
      </c>
      <c r="E139" s="235"/>
      <c r="F139" s="235"/>
      <c r="G139" s="236" t="str">
        <f t="shared" si="5"/>
        <v>水道設備屋　ひぃちゃん</v>
      </c>
      <c r="H139" s="236"/>
      <c r="I139" s="236"/>
      <c r="J139" s="236"/>
      <c r="K139" s="236"/>
      <c r="L139" s="236"/>
      <c r="M139" s="236"/>
      <c r="N139" s="236"/>
      <c r="O139" s="236"/>
      <c r="P139" s="236"/>
      <c r="Q139" s="236"/>
      <c r="R139" s="236"/>
      <c r="S139" s="236"/>
      <c r="T139" s="236" t="str">
        <f t="shared" si="6"/>
        <v>袋２８９９番地</v>
      </c>
      <c r="U139" s="236"/>
      <c r="V139" s="236"/>
      <c r="W139" s="236"/>
      <c r="X139" s="236"/>
      <c r="Y139" s="236"/>
      <c r="Z139" s="236"/>
      <c r="AA139" s="236"/>
      <c r="AB139" s="236"/>
      <c r="AC139" s="236"/>
      <c r="AD139" s="236"/>
      <c r="AE139" s="236"/>
      <c r="AF139" s="236"/>
      <c r="AG139" s="236"/>
      <c r="AH139" s="237" t="str">
        <f t="shared" si="7"/>
        <v>６３－０４９０</v>
      </c>
      <c r="AI139" s="237"/>
      <c r="AJ139" s="237"/>
      <c r="AK139" s="237"/>
      <c r="AL139" s="237"/>
      <c r="AM139" s="237"/>
      <c r="AN139" s="237"/>
      <c r="AO139" s="237"/>
      <c r="AQ139" s="217">
        <v>17</v>
      </c>
      <c r="AR139" s="198" t="s">
        <v>628</v>
      </c>
      <c r="AS139" s="198" t="s">
        <v>709</v>
      </c>
      <c r="AT139" s="198" t="s">
        <v>629</v>
      </c>
      <c r="AU139" s="198" t="s">
        <v>630</v>
      </c>
    </row>
    <row r="140" spans="2:47" s="216" customFormat="1" ht="21.95" customHeight="1" x14ac:dyDescent="0.15">
      <c r="B140" s="199"/>
      <c r="D140" s="235">
        <f t="shared" si="4"/>
        <v>18</v>
      </c>
      <c r="E140" s="235"/>
      <c r="F140" s="235"/>
      <c r="G140" s="236" t="str">
        <f t="shared" si="5"/>
        <v>(同)紡工務店</v>
      </c>
      <c r="H140" s="236"/>
      <c r="I140" s="236"/>
      <c r="J140" s="236"/>
      <c r="K140" s="236"/>
      <c r="L140" s="236"/>
      <c r="M140" s="236"/>
      <c r="N140" s="236"/>
      <c r="O140" s="236"/>
      <c r="P140" s="236"/>
      <c r="Q140" s="236"/>
      <c r="R140" s="236"/>
      <c r="S140" s="236"/>
      <c r="T140" s="236" t="str">
        <f t="shared" si="6"/>
        <v>袋５９４番地７</v>
      </c>
      <c r="U140" s="236"/>
      <c r="V140" s="236"/>
      <c r="W140" s="236"/>
      <c r="X140" s="236"/>
      <c r="Y140" s="236"/>
      <c r="Z140" s="236"/>
      <c r="AA140" s="236"/>
      <c r="AB140" s="236"/>
      <c r="AC140" s="236"/>
      <c r="AD140" s="236"/>
      <c r="AE140" s="236"/>
      <c r="AF140" s="236"/>
      <c r="AG140" s="236"/>
      <c r="AH140" s="237" t="str">
        <f t="shared" si="7"/>
        <v>８３－９０５２</v>
      </c>
      <c r="AI140" s="237"/>
      <c r="AJ140" s="237"/>
      <c r="AK140" s="237"/>
      <c r="AL140" s="237"/>
      <c r="AM140" s="237"/>
      <c r="AN140" s="237"/>
      <c r="AO140" s="237"/>
      <c r="AP140" s="217"/>
      <c r="AQ140" s="217">
        <v>18</v>
      </c>
      <c r="AR140" s="216" t="s">
        <v>695</v>
      </c>
      <c r="AT140" s="216" t="s">
        <v>710</v>
      </c>
      <c r="AU140" s="216" t="s">
        <v>711</v>
      </c>
    </row>
    <row r="141" spans="2:47" ht="21.95" customHeight="1" x14ac:dyDescent="0.15">
      <c r="D141" s="235">
        <f t="shared" si="4"/>
        <v>19</v>
      </c>
      <c r="E141" s="235"/>
      <c r="F141" s="235"/>
      <c r="G141" s="236" t="str">
        <f t="shared" si="5"/>
        <v>中島建設(株)</v>
      </c>
      <c r="H141" s="236"/>
      <c r="I141" s="236"/>
      <c r="J141" s="236"/>
      <c r="K141" s="236"/>
      <c r="L141" s="236"/>
      <c r="M141" s="236"/>
      <c r="N141" s="236"/>
      <c r="O141" s="236"/>
      <c r="P141" s="236"/>
      <c r="Q141" s="236"/>
      <c r="R141" s="236"/>
      <c r="S141" s="236"/>
      <c r="T141" s="236" t="str">
        <f t="shared" si="6"/>
        <v>月浦４番地の１１</v>
      </c>
      <c r="U141" s="236"/>
      <c r="V141" s="236"/>
      <c r="W141" s="236"/>
      <c r="X141" s="236"/>
      <c r="Y141" s="236"/>
      <c r="Z141" s="236"/>
      <c r="AA141" s="236"/>
      <c r="AB141" s="236"/>
      <c r="AC141" s="236"/>
      <c r="AD141" s="236"/>
      <c r="AE141" s="236"/>
      <c r="AF141" s="236"/>
      <c r="AG141" s="236"/>
      <c r="AH141" s="237" t="str">
        <f t="shared" si="7"/>
        <v>６２－３００９</v>
      </c>
      <c r="AI141" s="237"/>
      <c r="AJ141" s="237"/>
      <c r="AK141" s="237"/>
      <c r="AL141" s="237"/>
      <c r="AM141" s="237"/>
      <c r="AN141" s="237"/>
      <c r="AO141" s="237"/>
      <c r="AQ141" s="217">
        <v>19</v>
      </c>
      <c r="AR141" s="198" t="s">
        <v>631</v>
      </c>
      <c r="AT141" s="198" t="s">
        <v>632</v>
      </c>
      <c r="AU141" s="198" t="s">
        <v>633</v>
      </c>
    </row>
    <row r="142" spans="2:47" ht="21.95" customHeight="1" x14ac:dyDescent="0.15">
      <c r="D142" s="235">
        <f t="shared" si="4"/>
        <v>20</v>
      </c>
      <c r="E142" s="235"/>
      <c r="F142" s="235"/>
      <c r="G142" s="236" t="str">
        <f t="shared" si="5"/>
        <v>(株)コーケン</v>
      </c>
      <c r="H142" s="236"/>
      <c r="I142" s="236"/>
      <c r="J142" s="236"/>
      <c r="K142" s="236"/>
      <c r="L142" s="236"/>
      <c r="M142" s="236"/>
      <c r="N142" s="236"/>
      <c r="O142" s="236"/>
      <c r="P142" s="236"/>
      <c r="Q142" s="236"/>
      <c r="R142" s="236"/>
      <c r="S142" s="236"/>
      <c r="T142" s="236" t="str">
        <f t="shared" si="6"/>
        <v>月浦５４番地１５６</v>
      </c>
      <c r="U142" s="236"/>
      <c r="V142" s="236"/>
      <c r="W142" s="236"/>
      <c r="X142" s="236"/>
      <c r="Y142" s="236"/>
      <c r="Z142" s="236"/>
      <c r="AA142" s="236"/>
      <c r="AB142" s="236"/>
      <c r="AC142" s="236"/>
      <c r="AD142" s="236"/>
      <c r="AE142" s="236"/>
      <c r="AF142" s="236"/>
      <c r="AG142" s="236"/>
      <c r="AH142" s="237" t="str">
        <f t="shared" si="7"/>
        <v>６２－００１１</v>
      </c>
      <c r="AI142" s="237"/>
      <c r="AJ142" s="237"/>
      <c r="AK142" s="237"/>
      <c r="AL142" s="237"/>
      <c r="AM142" s="237"/>
      <c r="AN142" s="237"/>
      <c r="AO142" s="237"/>
      <c r="AQ142" s="217">
        <v>20</v>
      </c>
      <c r="AR142" s="198" t="s">
        <v>634</v>
      </c>
      <c r="AS142" s="198" t="s">
        <v>704</v>
      </c>
      <c r="AT142" s="198" t="s">
        <v>635</v>
      </c>
      <c r="AU142" s="198" t="s">
        <v>636</v>
      </c>
    </row>
    <row r="143" spans="2:47" ht="21.95" customHeight="1" x14ac:dyDescent="0.15">
      <c r="D143" s="235">
        <f t="shared" ref="D143:D155" si="8">IF($AQ143="","",$AQ143)</f>
        <v>21</v>
      </c>
      <c r="E143" s="235"/>
      <c r="F143" s="235"/>
      <c r="G143" s="236" t="str">
        <f t="shared" ref="G143:G155" si="9">IF($AR143="","",$AR143)</f>
        <v>南部環境(株)</v>
      </c>
      <c r="H143" s="236"/>
      <c r="I143" s="236"/>
      <c r="J143" s="236"/>
      <c r="K143" s="236"/>
      <c r="L143" s="236"/>
      <c r="M143" s="236"/>
      <c r="N143" s="236"/>
      <c r="O143" s="236"/>
      <c r="P143" s="236"/>
      <c r="Q143" s="236"/>
      <c r="R143" s="236"/>
      <c r="S143" s="236"/>
      <c r="T143" s="236" t="str">
        <f t="shared" ref="T143:T155" si="10">IF($AT143="","",$AT143)</f>
        <v>月浦３６７番地１</v>
      </c>
      <c r="U143" s="236"/>
      <c r="V143" s="236"/>
      <c r="W143" s="236"/>
      <c r="X143" s="236"/>
      <c r="Y143" s="236"/>
      <c r="Z143" s="236"/>
      <c r="AA143" s="236"/>
      <c r="AB143" s="236"/>
      <c r="AC143" s="236"/>
      <c r="AD143" s="236"/>
      <c r="AE143" s="236"/>
      <c r="AF143" s="236"/>
      <c r="AG143" s="236"/>
      <c r="AH143" s="237" t="str">
        <f t="shared" ref="AH143:AH155" si="11">IF($AU143="","",$AU143)</f>
        <v>６３－６１４４</v>
      </c>
      <c r="AI143" s="237"/>
      <c r="AJ143" s="237"/>
      <c r="AK143" s="237"/>
      <c r="AL143" s="237"/>
      <c r="AM143" s="237"/>
      <c r="AN143" s="237"/>
      <c r="AO143" s="237"/>
      <c r="AQ143" s="217">
        <v>21</v>
      </c>
      <c r="AR143" s="198" t="s">
        <v>637</v>
      </c>
      <c r="AS143" s="198" t="s">
        <v>712</v>
      </c>
      <c r="AT143" s="198" t="s">
        <v>638</v>
      </c>
      <c r="AU143" s="198" t="s">
        <v>639</v>
      </c>
    </row>
    <row r="144" spans="2:47" ht="21.95" customHeight="1" x14ac:dyDescent="0.15">
      <c r="D144" s="235">
        <f t="shared" si="8"/>
        <v>22</v>
      </c>
      <c r="E144" s="235"/>
      <c r="F144" s="235"/>
      <c r="G144" s="236" t="str">
        <f t="shared" si="9"/>
        <v>(有)水俣空調サービス</v>
      </c>
      <c r="H144" s="236"/>
      <c r="I144" s="236"/>
      <c r="J144" s="236"/>
      <c r="K144" s="236"/>
      <c r="L144" s="236"/>
      <c r="M144" s="236"/>
      <c r="N144" s="236"/>
      <c r="O144" s="236"/>
      <c r="P144" s="236"/>
      <c r="Q144" s="236"/>
      <c r="R144" s="236"/>
      <c r="S144" s="236"/>
      <c r="T144" s="236" t="str">
        <f t="shared" si="10"/>
        <v>浜松町５番１３号</v>
      </c>
      <c r="U144" s="236"/>
      <c r="V144" s="236"/>
      <c r="W144" s="236"/>
      <c r="X144" s="236"/>
      <c r="Y144" s="236"/>
      <c r="Z144" s="236"/>
      <c r="AA144" s="236"/>
      <c r="AB144" s="236"/>
      <c r="AC144" s="236"/>
      <c r="AD144" s="236"/>
      <c r="AE144" s="236"/>
      <c r="AF144" s="236"/>
      <c r="AG144" s="236"/>
      <c r="AH144" s="237" t="str">
        <f t="shared" si="11"/>
        <v>６３－８７５５</v>
      </c>
      <c r="AI144" s="237"/>
      <c r="AJ144" s="237"/>
      <c r="AK144" s="237"/>
      <c r="AL144" s="237"/>
      <c r="AM144" s="237"/>
      <c r="AN144" s="237"/>
      <c r="AO144" s="237"/>
      <c r="AQ144" s="217">
        <v>22</v>
      </c>
      <c r="AR144" s="198" t="s">
        <v>640</v>
      </c>
      <c r="AS144" s="198" t="s">
        <v>713</v>
      </c>
      <c r="AT144" s="198" t="s">
        <v>641</v>
      </c>
      <c r="AU144" s="198" t="s">
        <v>642</v>
      </c>
    </row>
    <row r="145" spans="4:47" ht="21.95" customHeight="1" x14ac:dyDescent="0.15">
      <c r="D145" s="235">
        <f t="shared" si="8"/>
        <v>23</v>
      </c>
      <c r="E145" s="235"/>
      <c r="F145" s="235"/>
      <c r="G145" s="236" t="str">
        <f t="shared" si="9"/>
        <v>(株)クキタ</v>
      </c>
      <c r="H145" s="236"/>
      <c r="I145" s="236"/>
      <c r="J145" s="236"/>
      <c r="K145" s="236"/>
      <c r="L145" s="236"/>
      <c r="M145" s="236"/>
      <c r="N145" s="236"/>
      <c r="O145" s="236"/>
      <c r="P145" s="236"/>
      <c r="Q145" s="236"/>
      <c r="R145" s="236"/>
      <c r="S145" s="236"/>
      <c r="T145" s="236" t="str">
        <f t="shared" si="10"/>
        <v>浜松町５番３３号</v>
      </c>
      <c r="U145" s="236"/>
      <c r="V145" s="236"/>
      <c r="W145" s="236"/>
      <c r="X145" s="236"/>
      <c r="Y145" s="236"/>
      <c r="Z145" s="236"/>
      <c r="AA145" s="236"/>
      <c r="AB145" s="236"/>
      <c r="AC145" s="236"/>
      <c r="AD145" s="236"/>
      <c r="AE145" s="236"/>
      <c r="AF145" s="236"/>
      <c r="AG145" s="236"/>
      <c r="AH145" s="237" t="str">
        <f t="shared" si="11"/>
        <v>６３－１１５５</v>
      </c>
      <c r="AI145" s="237"/>
      <c r="AJ145" s="237"/>
      <c r="AK145" s="237"/>
      <c r="AL145" s="237"/>
      <c r="AM145" s="237"/>
      <c r="AN145" s="237"/>
      <c r="AO145" s="237"/>
      <c r="AQ145" s="217">
        <v>23</v>
      </c>
      <c r="AR145" s="198" t="s">
        <v>643</v>
      </c>
      <c r="AS145" s="198" t="s">
        <v>702</v>
      </c>
      <c r="AT145" s="198" t="s">
        <v>644</v>
      </c>
      <c r="AU145" s="198" t="s">
        <v>645</v>
      </c>
    </row>
    <row r="146" spans="4:47" ht="21.95" customHeight="1" x14ac:dyDescent="0.15">
      <c r="D146" s="235">
        <f t="shared" si="8"/>
        <v>24</v>
      </c>
      <c r="E146" s="235"/>
      <c r="F146" s="235"/>
      <c r="G146" s="236" t="str">
        <f t="shared" si="9"/>
        <v>(有)三友設備</v>
      </c>
      <c r="H146" s="236"/>
      <c r="I146" s="236"/>
      <c r="J146" s="236"/>
      <c r="K146" s="236"/>
      <c r="L146" s="236"/>
      <c r="M146" s="236"/>
      <c r="N146" s="236"/>
      <c r="O146" s="236"/>
      <c r="P146" s="236"/>
      <c r="Q146" s="236"/>
      <c r="R146" s="236"/>
      <c r="S146" s="236"/>
      <c r="T146" s="236" t="str">
        <f t="shared" si="10"/>
        <v>浜松町５番１３号</v>
      </c>
      <c r="U146" s="236"/>
      <c r="V146" s="236"/>
      <c r="W146" s="236"/>
      <c r="X146" s="236"/>
      <c r="Y146" s="236"/>
      <c r="Z146" s="236"/>
      <c r="AA146" s="236"/>
      <c r="AB146" s="236"/>
      <c r="AC146" s="236"/>
      <c r="AD146" s="236"/>
      <c r="AE146" s="236"/>
      <c r="AF146" s="236"/>
      <c r="AG146" s="236"/>
      <c r="AH146" s="237" t="str">
        <f t="shared" si="11"/>
        <v>６３－０７６０</v>
      </c>
      <c r="AI146" s="237"/>
      <c r="AJ146" s="237"/>
      <c r="AK146" s="237"/>
      <c r="AL146" s="237"/>
      <c r="AM146" s="237"/>
      <c r="AN146" s="237"/>
      <c r="AO146" s="237"/>
      <c r="AQ146" s="217">
        <v>24</v>
      </c>
      <c r="AR146" s="198" t="s">
        <v>646</v>
      </c>
      <c r="AS146" s="198" t="s">
        <v>698</v>
      </c>
      <c r="AT146" s="198" t="s">
        <v>641</v>
      </c>
      <c r="AU146" s="198" t="s">
        <v>647</v>
      </c>
    </row>
    <row r="147" spans="4:47" ht="21.95" customHeight="1" x14ac:dyDescent="0.15">
      <c r="D147" s="235">
        <f t="shared" si="8"/>
        <v>25</v>
      </c>
      <c r="E147" s="235"/>
      <c r="F147" s="235"/>
      <c r="G147" s="236" t="str">
        <f t="shared" si="9"/>
        <v>(株)環境総合技術センター</v>
      </c>
      <c r="H147" s="236"/>
      <c r="I147" s="236"/>
      <c r="J147" s="236"/>
      <c r="K147" s="236"/>
      <c r="L147" s="236"/>
      <c r="M147" s="236"/>
      <c r="N147" s="236"/>
      <c r="O147" s="236"/>
      <c r="P147" s="236"/>
      <c r="Q147" s="236"/>
      <c r="R147" s="236"/>
      <c r="S147" s="236"/>
      <c r="T147" s="236" t="str">
        <f t="shared" si="10"/>
        <v>古賀町２丁目１２番７号</v>
      </c>
      <c r="U147" s="236"/>
      <c r="V147" s="236"/>
      <c r="W147" s="236"/>
      <c r="X147" s="236"/>
      <c r="Y147" s="236"/>
      <c r="Z147" s="236"/>
      <c r="AA147" s="236"/>
      <c r="AB147" s="236"/>
      <c r="AC147" s="236"/>
      <c r="AD147" s="236"/>
      <c r="AE147" s="236"/>
      <c r="AF147" s="236"/>
      <c r="AG147" s="236"/>
      <c r="AH147" s="237" t="str">
        <f t="shared" si="11"/>
        <v>６３－０１１０</v>
      </c>
      <c r="AI147" s="237"/>
      <c r="AJ147" s="237"/>
      <c r="AK147" s="237"/>
      <c r="AL147" s="237"/>
      <c r="AM147" s="237"/>
      <c r="AN147" s="237"/>
      <c r="AO147" s="237"/>
      <c r="AQ147" s="217">
        <v>25</v>
      </c>
      <c r="AR147" s="198" t="s">
        <v>648</v>
      </c>
      <c r="AT147" s="198" t="s">
        <v>649</v>
      </c>
      <c r="AU147" s="198" t="s">
        <v>650</v>
      </c>
    </row>
    <row r="148" spans="4:47" ht="21.95" customHeight="1" x14ac:dyDescent="0.15">
      <c r="D148" s="235">
        <f t="shared" si="8"/>
        <v>26</v>
      </c>
      <c r="E148" s="235"/>
      <c r="F148" s="235"/>
      <c r="G148" s="236" t="str">
        <f t="shared" si="9"/>
        <v>徳南建設(株)</v>
      </c>
      <c r="H148" s="236"/>
      <c r="I148" s="236"/>
      <c r="J148" s="236"/>
      <c r="K148" s="236"/>
      <c r="L148" s="236"/>
      <c r="M148" s="236"/>
      <c r="N148" s="236"/>
      <c r="O148" s="236"/>
      <c r="P148" s="236"/>
      <c r="Q148" s="236"/>
      <c r="R148" s="236"/>
      <c r="S148" s="236"/>
      <c r="T148" s="236" t="str">
        <f t="shared" si="10"/>
        <v>浜松町５６番の１</v>
      </c>
      <c r="U148" s="236"/>
      <c r="V148" s="236"/>
      <c r="W148" s="236"/>
      <c r="X148" s="236"/>
      <c r="Y148" s="236"/>
      <c r="Z148" s="236"/>
      <c r="AA148" s="236"/>
      <c r="AB148" s="236"/>
      <c r="AC148" s="236"/>
      <c r="AD148" s="236"/>
      <c r="AE148" s="236"/>
      <c r="AF148" s="236"/>
      <c r="AG148" s="236"/>
      <c r="AH148" s="237" t="str">
        <f t="shared" si="11"/>
        <v>６３－３３９７</v>
      </c>
      <c r="AI148" s="237"/>
      <c r="AJ148" s="237"/>
      <c r="AK148" s="237"/>
      <c r="AL148" s="237"/>
      <c r="AM148" s="237"/>
      <c r="AN148" s="237"/>
      <c r="AO148" s="237"/>
      <c r="AQ148" s="217">
        <v>26</v>
      </c>
      <c r="AR148" s="198" t="s">
        <v>651</v>
      </c>
      <c r="AS148" s="198" t="s">
        <v>698</v>
      </c>
      <c r="AT148" s="198" t="s">
        <v>652</v>
      </c>
      <c r="AU148" s="198" t="s">
        <v>653</v>
      </c>
    </row>
    <row r="149" spans="4:47" ht="21.95" customHeight="1" x14ac:dyDescent="0.15">
      <c r="D149" s="235">
        <f t="shared" si="8"/>
        <v>27</v>
      </c>
      <c r="E149" s="235"/>
      <c r="F149" s="235"/>
      <c r="G149" s="236" t="str">
        <f t="shared" si="9"/>
        <v>(同)えーる</v>
      </c>
      <c r="H149" s="236"/>
      <c r="I149" s="236"/>
      <c r="J149" s="236"/>
      <c r="K149" s="236"/>
      <c r="L149" s="236"/>
      <c r="M149" s="236"/>
      <c r="N149" s="236"/>
      <c r="O149" s="236"/>
      <c r="P149" s="236"/>
      <c r="Q149" s="236"/>
      <c r="R149" s="236"/>
      <c r="S149" s="236"/>
      <c r="T149" s="236" t="str">
        <f t="shared" si="10"/>
        <v>汐見町１丁目４番３３号</v>
      </c>
      <c r="U149" s="236"/>
      <c r="V149" s="236"/>
      <c r="W149" s="236"/>
      <c r="X149" s="236"/>
      <c r="Y149" s="236"/>
      <c r="Z149" s="236"/>
      <c r="AA149" s="236"/>
      <c r="AB149" s="236"/>
      <c r="AC149" s="236"/>
      <c r="AD149" s="236"/>
      <c r="AE149" s="236"/>
      <c r="AF149" s="236"/>
      <c r="AG149" s="236"/>
      <c r="AH149" s="237" t="str">
        <f t="shared" si="11"/>
        <v>６２－４３１６</v>
      </c>
      <c r="AI149" s="237"/>
      <c r="AJ149" s="237"/>
      <c r="AK149" s="237"/>
      <c r="AL149" s="237"/>
      <c r="AM149" s="237"/>
      <c r="AN149" s="237"/>
      <c r="AO149" s="237"/>
      <c r="AQ149" s="217">
        <v>27</v>
      </c>
      <c r="AR149" s="198" t="s">
        <v>714</v>
      </c>
      <c r="AS149" s="198" t="s">
        <v>705</v>
      </c>
      <c r="AT149" s="198" t="s">
        <v>715</v>
      </c>
      <c r="AU149" s="198" t="s">
        <v>716</v>
      </c>
    </row>
    <row r="150" spans="4:47" ht="21.95" customHeight="1" x14ac:dyDescent="0.15">
      <c r="D150" s="235">
        <f t="shared" si="8"/>
        <v>28</v>
      </c>
      <c r="E150" s="235"/>
      <c r="F150" s="235"/>
      <c r="G150" s="236" t="str">
        <f t="shared" si="9"/>
        <v>上野建設(有)</v>
      </c>
      <c r="H150" s="236"/>
      <c r="I150" s="236"/>
      <c r="J150" s="236"/>
      <c r="K150" s="236"/>
      <c r="L150" s="236"/>
      <c r="M150" s="236"/>
      <c r="N150" s="236"/>
      <c r="O150" s="236"/>
      <c r="P150" s="236"/>
      <c r="Q150" s="236"/>
      <c r="R150" s="236"/>
      <c r="S150" s="236"/>
      <c r="T150" s="236" t="str">
        <f t="shared" si="10"/>
        <v>百間町２丁目１番３０号</v>
      </c>
      <c r="U150" s="236"/>
      <c r="V150" s="236"/>
      <c r="W150" s="236"/>
      <c r="X150" s="236"/>
      <c r="Y150" s="236"/>
      <c r="Z150" s="236"/>
      <c r="AA150" s="236"/>
      <c r="AB150" s="236"/>
      <c r="AC150" s="236"/>
      <c r="AD150" s="236"/>
      <c r="AE150" s="236"/>
      <c r="AF150" s="236"/>
      <c r="AG150" s="236"/>
      <c r="AH150" s="237" t="str">
        <f t="shared" si="11"/>
        <v>６２－３７０８</v>
      </c>
      <c r="AI150" s="237"/>
      <c r="AJ150" s="237"/>
      <c r="AK150" s="237"/>
      <c r="AL150" s="237"/>
      <c r="AM150" s="237"/>
      <c r="AN150" s="237"/>
      <c r="AO150" s="237"/>
      <c r="AQ150" s="217">
        <v>28</v>
      </c>
      <c r="AR150" s="198" t="s">
        <v>654</v>
      </c>
      <c r="AS150" s="198" t="s">
        <v>717</v>
      </c>
      <c r="AT150" s="198" t="s">
        <v>655</v>
      </c>
      <c r="AU150" s="198" t="s">
        <v>656</v>
      </c>
    </row>
    <row r="151" spans="4:47" ht="21.95" customHeight="1" x14ac:dyDescent="0.15">
      <c r="D151" s="235">
        <f t="shared" si="8"/>
        <v>29</v>
      </c>
      <c r="E151" s="235"/>
      <c r="F151" s="235"/>
      <c r="G151" s="236" t="str">
        <f t="shared" si="9"/>
        <v>(有)日の出建材</v>
      </c>
      <c r="H151" s="236"/>
      <c r="I151" s="236"/>
      <c r="J151" s="236"/>
      <c r="K151" s="236"/>
      <c r="L151" s="236"/>
      <c r="M151" s="236"/>
      <c r="N151" s="236"/>
      <c r="O151" s="236"/>
      <c r="P151" s="236"/>
      <c r="Q151" s="236"/>
      <c r="R151" s="236"/>
      <c r="S151" s="236"/>
      <c r="T151" s="236" t="str">
        <f t="shared" si="10"/>
        <v>百間町２丁目３番２２号</v>
      </c>
      <c r="U151" s="236"/>
      <c r="V151" s="236"/>
      <c r="W151" s="236"/>
      <c r="X151" s="236"/>
      <c r="Y151" s="236"/>
      <c r="Z151" s="236"/>
      <c r="AA151" s="236"/>
      <c r="AB151" s="236"/>
      <c r="AC151" s="236"/>
      <c r="AD151" s="236"/>
      <c r="AE151" s="236"/>
      <c r="AF151" s="236"/>
      <c r="AG151" s="236"/>
      <c r="AH151" s="237" t="str">
        <f t="shared" si="11"/>
        <v>６３－４５５１</v>
      </c>
      <c r="AI151" s="237"/>
      <c r="AJ151" s="237"/>
      <c r="AK151" s="237"/>
      <c r="AL151" s="237"/>
      <c r="AM151" s="237"/>
      <c r="AN151" s="237"/>
      <c r="AO151" s="237"/>
      <c r="AQ151" s="217">
        <v>29</v>
      </c>
      <c r="AR151" s="198" t="s">
        <v>657</v>
      </c>
      <c r="AS151" s="198" t="s">
        <v>718</v>
      </c>
      <c r="AT151" s="198" t="s">
        <v>658</v>
      </c>
      <c r="AU151" s="198" t="s">
        <v>659</v>
      </c>
    </row>
    <row r="152" spans="4:47" ht="21.95" customHeight="1" x14ac:dyDescent="0.15">
      <c r="D152" s="235">
        <f t="shared" si="8"/>
        <v>30</v>
      </c>
      <c r="E152" s="235"/>
      <c r="F152" s="235"/>
      <c r="G152" s="236" t="str">
        <f t="shared" si="9"/>
        <v>(有)岡﨑建設</v>
      </c>
      <c r="H152" s="236"/>
      <c r="I152" s="236"/>
      <c r="J152" s="236"/>
      <c r="K152" s="236"/>
      <c r="L152" s="236"/>
      <c r="M152" s="236"/>
      <c r="N152" s="236"/>
      <c r="O152" s="236"/>
      <c r="P152" s="236"/>
      <c r="Q152" s="236"/>
      <c r="R152" s="236"/>
      <c r="S152" s="236"/>
      <c r="T152" s="236" t="str">
        <f t="shared" si="10"/>
        <v>浦上町１番２５号</v>
      </c>
      <c r="U152" s="236"/>
      <c r="V152" s="236"/>
      <c r="W152" s="236"/>
      <c r="X152" s="236"/>
      <c r="Y152" s="236"/>
      <c r="Z152" s="236"/>
      <c r="AA152" s="236"/>
      <c r="AB152" s="236"/>
      <c r="AC152" s="236"/>
      <c r="AD152" s="236"/>
      <c r="AE152" s="236"/>
      <c r="AF152" s="236"/>
      <c r="AG152" s="236"/>
      <c r="AH152" s="237" t="str">
        <f t="shared" si="11"/>
        <v>６３－４２０１</v>
      </c>
      <c r="AI152" s="237"/>
      <c r="AJ152" s="237"/>
      <c r="AK152" s="237"/>
      <c r="AL152" s="237"/>
      <c r="AM152" s="237"/>
      <c r="AN152" s="237"/>
      <c r="AO152" s="237"/>
      <c r="AQ152" s="217">
        <v>30</v>
      </c>
      <c r="AR152" s="198" t="s">
        <v>660</v>
      </c>
      <c r="AS152" s="198" t="s">
        <v>719</v>
      </c>
      <c r="AT152" s="198" t="s">
        <v>661</v>
      </c>
      <c r="AU152" s="198" t="s">
        <v>662</v>
      </c>
    </row>
    <row r="153" spans="4:47" ht="21.95" customHeight="1" x14ac:dyDescent="0.15">
      <c r="D153" s="235">
        <f t="shared" si="8"/>
        <v>31</v>
      </c>
      <c r="E153" s="235"/>
      <c r="F153" s="235"/>
      <c r="G153" s="236" t="str">
        <f t="shared" si="9"/>
        <v>(有)開田建設</v>
      </c>
      <c r="H153" s="236"/>
      <c r="I153" s="236"/>
      <c r="J153" s="236"/>
      <c r="K153" s="236"/>
      <c r="L153" s="236"/>
      <c r="M153" s="236"/>
      <c r="N153" s="236"/>
      <c r="O153" s="236"/>
      <c r="P153" s="236"/>
      <c r="Q153" s="236"/>
      <c r="R153" s="236"/>
      <c r="S153" s="236"/>
      <c r="T153" s="236" t="str">
        <f t="shared" si="10"/>
        <v>白浜町１８番１８号</v>
      </c>
      <c r="U153" s="236"/>
      <c r="V153" s="236"/>
      <c r="W153" s="236"/>
      <c r="X153" s="236"/>
      <c r="Y153" s="236"/>
      <c r="Z153" s="236"/>
      <c r="AA153" s="236"/>
      <c r="AB153" s="236"/>
      <c r="AC153" s="236"/>
      <c r="AD153" s="236"/>
      <c r="AE153" s="236"/>
      <c r="AF153" s="236"/>
      <c r="AG153" s="236"/>
      <c r="AH153" s="237" t="str">
        <f t="shared" si="11"/>
        <v>６３－３３４６</v>
      </c>
      <c r="AI153" s="237"/>
      <c r="AJ153" s="237"/>
      <c r="AK153" s="237"/>
      <c r="AL153" s="237"/>
      <c r="AM153" s="237"/>
      <c r="AN153" s="237"/>
      <c r="AO153" s="237"/>
      <c r="AQ153" s="217">
        <v>31</v>
      </c>
      <c r="AR153" s="198" t="s">
        <v>663</v>
      </c>
      <c r="AS153" s="198" t="s">
        <v>720</v>
      </c>
      <c r="AT153" s="198" t="s">
        <v>664</v>
      </c>
      <c r="AU153" s="198" t="s">
        <v>665</v>
      </c>
    </row>
    <row r="154" spans="4:47" ht="21.95" customHeight="1" x14ac:dyDescent="0.15">
      <c r="D154" s="235">
        <f t="shared" si="8"/>
        <v>32</v>
      </c>
      <c r="E154" s="235"/>
      <c r="F154" s="235"/>
      <c r="G154" s="236" t="str">
        <f t="shared" si="9"/>
        <v>(有)村上電気水道設備</v>
      </c>
      <c r="H154" s="236"/>
      <c r="I154" s="236"/>
      <c r="J154" s="236"/>
      <c r="K154" s="236"/>
      <c r="L154" s="236"/>
      <c r="M154" s="236"/>
      <c r="N154" s="236"/>
      <c r="O154" s="236"/>
      <c r="P154" s="236"/>
      <c r="Q154" s="236"/>
      <c r="R154" s="236"/>
      <c r="S154" s="236"/>
      <c r="T154" s="236" t="str">
        <f t="shared" si="10"/>
        <v>白浜町３番２１号</v>
      </c>
      <c r="U154" s="236"/>
      <c r="V154" s="236"/>
      <c r="W154" s="236"/>
      <c r="X154" s="236"/>
      <c r="Y154" s="236"/>
      <c r="Z154" s="236"/>
      <c r="AA154" s="236"/>
      <c r="AB154" s="236"/>
      <c r="AC154" s="236"/>
      <c r="AD154" s="236"/>
      <c r="AE154" s="236"/>
      <c r="AF154" s="236"/>
      <c r="AG154" s="236"/>
      <c r="AH154" s="237" t="str">
        <f t="shared" si="11"/>
        <v>６３－２２７２</v>
      </c>
      <c r="AI154" s="237"/>
      <c r="AJ154" s="237"/>
      <c r="AK154" s="237"/>
      <c r="AL154" s="237"/>
      <c r="AM154" s="237"/>
      <c r="AN154" s="237"/>
      <c r="AO154" s="237"/>
      <c r="AQ154" s="217">
        <v>32</v>
      </c>
      <c r="AR154" s="198" t="s">
        <v>666</v>
      </c>
      <c r="AS154" s="198" t="s">
        <v>721</v>
      </c>
      <c r="AT154" s="198" t="s">
        <v>667</v>
      </c>
      <c r="AU154" s="198" t="s">
        <v>668</v>
      </c>
    </row>
    <row r="155" spans="4:47" ht="18.95" customHeight="1" x14ac:dyDescent="0.15">
      <c r="D155" s="235">
        <f t="shared" si="8"/>
        <v>33</v>
      </c>
      <c r="E155" s="235"/>
      <c r="F155" s="235"/>
      <c r="G155" s="236" t="str">
        <f t="shared" si="9"/>
        <v>(株)岩井建設</v>
      </c>
      <c r="H155" s="236"/>
      <c r="I155" s="236"/>
      <c r="J155" s="236"/>
      <c r="K155" s="236"/>
      <c r="L155" s="236"/>
      <c r="M155" s="236"/>
      <c r="N155" s="236"/>
      <c r="O155" s="236"/>
      <c r="P155" s="236"/>
      <c r="Q155" s="236"/>
      <c r="R155" s="236"/>
      <c r="S155" s="236"/>
      <c r="T155" s="236" t="str">
        <f t="shared" si="10"/>
        <v>越小場１０７７番地</v>
      </c>
      <c r="U155" s="236"/>
      <c r="V155" s="236"/>
      <c r="W155" s="236"/>
      <c r="X155" s="236"/>
      <c r="Y155" s="236"/>
      <c r="Z155" s="236"/>
      <c r="AA155" s="236"/>
      <c r="AB155" s="236"/>
      <c r="AC155" s="236"/>
      <c r="AD155" s="236"/>
      <c r="AE155" s="236"/>
      <c r="AF155" s="236"/>
      <c r="AG155" s="236"/>
      <c r="AH155" s="237" t="str">
        <f t="shared" si="11"/>
        <v>６９－０１１９</v>
      </c>
      <c r="AI155" s="237"/>
      <c r="AJ155" s="237"/>
      <c r="AK155" s="237"/>
      <c r="AL155" s="237"/>
      <c r="AM155" s="237"/>
      <c r="AN155" s="237"/>
      <c r="AO155" s="237"/>
      <c r="AQ155" s="217">
        <v>33</v>
      </c>
      <c r="AR155" s="198" t="s">
        <v>669</v>
      </c>
      <c r="AS155" s="198" t="s">
        <v>722</v>
      </c>
      <c r="AT155" s="198" t="s">
        <v>670</v>
      </c>
      <c r="AU155" s="198" t="s">
        <v>671</v>
      </c>
    </row>
    <row r="156" spans="4:47" ht="18.95" customHeight="1" x14ac:dyDescent="0.15"/>
    <row r="157" spans="4:47" ht="18.95" hidden="1" customHeight="1" x14ac:dyDescent="0.15"/>
  </sheetData>
  <sheetProtection sheet="1" objects="1" scenarios="1" selectLockedCells="1" selectUnlockedCells="1"/>
  <mergeCells count="150">
    <mergeCell ref="D123:F123"/>
    <mergeCell ref="D124:F124"/>
    <mergeCell ref="D125:F125"/>
    <mergeCell ref="D126:F126"/>
    <mergeCell ref="D127:F127"/>
    <mergeCell ref="T30:AD32"/>
    <mergeCell ref="AE30:AO32"/>
    <mergeCell ref="B2:AO3"/>
    <mergeCell ref="D122:F122"/>
    <mergeCell ref="AE29:AO29"/>
    <mergeCell ref="T28:AO28"/>
    <mergeCell ref="D32:J32"/>
    <mergeCell ref="K31:S31"/>
    <mergeCell ref="K32:S32"/>
    <mergeCell ref="K28:S29"/>
    <mergeCell ref="T29:AD29"/>
    <mergeCell ref="D28:J29"/>
    <mergeCell ref="K30:S30"/>
    <mergeCell ref="D30:J30"/>
    <mergeCell ref="D31:J31"/>
    <mergeCell ref="G125:S125"/>
    <mergeCell ref="G124:S124"/>
    <mergeCell ref="G123:S123"/>
    <mergeCell ref="G122:S122"/>
    <mergeCell ref="D132:F132"/>
    <mergeCell ref="D133:F133"/>
    <mergeCell ref="D134:F134"/>
    <mergeCell ref="D135:F135"/>
    <mergeCell ref="D136:F136"/>
    <mergeCell ref="D128:F128"/>
    <mergeCell ref="D129:F129"/>
    <mergeCell ref="D130:F130"/>
    <mergeCell ref="D131:F131"/>
    <mergeCell ref="D143:F143"/>
    <mergeCell ref="D144:F144"/>
    <mergeCell ref="D145:F145"/>
    <mergeCell ref="D146:F146"/>
    <mergeCell ref="D147:F147"/>
    <mergeCell ref="D137:F137"/>
    <mergeCell ref="D138:F138"/>
    <mergeCell ref="D139:F139"/>
    <mergeCell ref="D141:F141"/>
    <mergeCell ref="D142:F142"/>
    <mergeCell ref="D140:F140"/>
    <mergeCell ref="D153:F153"/>
    <mergeCell ref="D154:F154"/>
    <mergeCell ref="G147:S147"/>
    <mergeCell ref="T147:AG147"/>
    <mergeCell ref="G149:S149"/>
    <mergeCell ref="T149:AG149"/>
    <mergeCell ref="D148:F148"/>
    <mergeCell ref="D149:F149"/>
    <mergeCell ref="D150:F150"/>
    <mergeCell ref="D151:F151"/>
    <mergeCell ref="D152:F152"/>
    <mergeCell ref="T153:AG153"/>
    <mergeCell ref="T154:AG154"/>
    <mergeCell ref="G150:S150"/>
    <mergeCell ref="T150:AG150"/>
    <mergeCell ref="G143:S143"/>
    <mergeCell ref="G142:S142"/>
    <mergeCell ref="G141:S141"/>
    <mergeCell ref="G140:S140"/>
    <mergeCell ref="G146:S146"/>
    <mergeCell ref="T146:AG146"/>
    <mergeCell ref="T136:AG136"/>
    <mergeCell ref="T137:AG137"/>
    <mergeCell ref="T138:AG138"/>
    <mergeCell ref="T140:AG140"/>
    <mergeCell ref="T132:AG132"/>
    <mergeCell ref="T133:AG133"/>
    <mergeCell ref="T129:AG129"/>
    <mergeCell ref="T134:AG134"/>
    <mergeCell ref="AH139:AO139"/>
    <mergeCell ref="AH138:AO138"/>
    <mergeCell ref="AH137:AO137"/>
    <mergeCell ref="AH136:AO136"/>
    <mergeCell ref="G151:S151"/>
    <mergeCell ref="T151:AG151"/>
    <mergeCell ref="G138:S138"/>
    <mergeCell ref="G137:S137"/>
    <mergeCell ref="G136:S136"/>
    <mergeCell ref="AH146:AO146"/>
    <mergeCell ref="G148:S148"/>
    <mergeCell ref="T148:AG148"/>
    <mergeCell ref="AH148:AO148"/>
    <mergeCell ref="AH149:AO149"/>
    <mergeCell ref="AH150:AO150"/>
    <mergeCell ref="AH151:AO151"/>
    <mergeCell ref="AH147:AO147"/>
    <mergeCell ref="G135:S135"/>
    <mergeCell ref="G145:S145"/>
    <mergeCell ref="G144:S144"/>
    <mergeCell ref="G129:S129"/>
    <mergeCell ref="G128:S128"/>
    <mergeCell ref="G127:S127"/>
    <mergeCell ref="G126:S126"/>
    <mergeCell ref="G134:S134"/>
    <mergeCell ref="G133:S133"/>
    <mergeCell ref="G132:S132"/>
    <mergeCell ref="G131:S131"/>
    <mergeCell ref="G130:S130"/>
    <mergeCell ref="AH135:AO135"/>
    <mergeCell ref="T135:AG135"/>
    <mergeCell ref="AH123:AO123"/>
    <mergeCell ref="AH122:AO122"/>
    <mergeCell ref="T122:AG122"/>
    <mergeCell ref="T123:AG123"/>
    <mergeCell ref="T124:AG124"/>
    <mergeCell ref="AH128:AO128"/>
    <mergeCell ref="AH127:AO127"/>
    <mergeCell ref="AH126:AO126"/>
    <mergeCell ref="AH125:AO125"/>
    <mergeCell ref="AH124:AO124"/>
    <mergeCell ref="T125:AG125"/>
    <mergeCell ref="T126:AG126"/>
    <mergeCell ref="T127:AG127"/>
    <mergeCell ref="T128:AG128"/>
    <mergeCell ref="AH134:AO134"/>
    <mergeCell ref="AH133:AO133"/>
    <mergeCell ref="AH132:AO132"/>
    <mergeCell ref="AH131:AO131"/>
    <mergeCell ref="AH130:AO130"/>
    <mergeCell ref="AH129:AO129"/>
    <mergeCell ref="T130:AG130"/>
    <mergeCell ref="T131:AG131"/>
    <mergeCell ref="D155:F155"/>
    <mergeCell ref="G155:S155"/>
    <mergeCell ref="T155:AG155"/>
    <mergeCell ref="AH155:AO155"/>
    <mergeCell ref="T145:AG145"/>
    <mergeCell ref="T139:AG139"/>
    <mergeCell ref="T141:AG141"/>
    <mergeCell ref="T142:AG142"/>
    <mergeCell ref="T143:AG143"/>
    <mergeCell ref="T144:AG144"/>
    <mergeCell ref="AH145:AO145"/>
    <mergeCell ref="AH144:AO144"/>
    <mergeCell ref="AH143:AO143"/>
    <mergeCell ref="AH142:AO142"/>
    <mergeCell ref="AH141:AO141"/>
    <mergeCell ref="AH140:AO140"/>
    <mergeCell ref="G139:S139"/>
    <mergeCell ref="AH152:AO152"/>
    <mergeCell ref="AH153:AO153"/>
    <mergeCell ref="AH154:AO154"/>
    <mergeCell ref="G154:S154"/>
    <mergeCell ref="G153:S153"/>
    <mergeCell ref="G152:S152"/>
    <mergeCell ref="T152:AG152"/>
  </mergeCells>
  <phoneticPr fontId="6"/>
  <conditionalFormatting sqref="D1:AO1048576">
    <cfRule type="expression" dxfId="4" priority="1">
      <formula>AND($AQ1&lt;&gt;"",ISEVEN($AQ1))</formula>
    </cfRule>
    <cfRule type="expression" dxfId="3" priority="2">
      <formula>AND($AQ1&lt;&gt;"",ISODD($AQ1))</formula>
    </cfRule>
  </conditionalFormatting>
  <pageMargins left="0.47244094488188981" right="0.47244094488188981" top="0.51181102362204722" bottom="0.59055118110236227" header="0" footer="0.31496062992125984"/>
  <pageSetup paperSize="9" orientation="portrait" r:id="rId1"/>
  <headerFooter>
    <oddFooter>&amp;C- &amp;P -</oddFooter>
  </headerFooter>
  <rowBreaks count="3" manualBreakCount="3">
    <brk id="42" max="16383" man="1"/>
    <brk id="85" max="16383" man="1"/>
    <brk id="118" max="16383" man="1"/>
  </rowBreaks>
  <drawing r:id="rId2"/>
  <legacyDrawing r:id="rId3"/>
  <controls>
    <mc:AlternateContent xmlns:mc="http://schemas.openxmlformats.org/markup-compatibility/2006">
      <mc:Choice Requires="x14">
        <control shapeId="1025" r:id="rId4" name="TextBox1">
          <controlPr defaultSize="0" recalcAlways="1" autoLine="0" linkedCell="B2" r:id="rId5">
            <anchor moveWithCells="1">
              <from>
                <xdr:col>1</xdr:col>
                <xdr:colOff>0</xdr:colOff>
                <xdr:row>1</xdr:row>
                <xdr:rowOff>114300</xdr:rowOff>
              </from>
              <to>
                <xdr:col>41</xdr:col>
                <xdr:colOff>0</xdr:colOff>
                <xdr:row>3</xdr:row>
                <xdr:rowOff>95250</xdr:rowOff>
              </to>
            </anchor>
          </controlPr>
        </control>
      </mc:Choice>
      <mc:Fallback>
        <control shapeId="1025" r:id="rId4"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tabColor rgb="FFCCFFFF"/>
    <outlinePr showOutlineSymbols="0"/>
    <pageSetUpPr autoPageBreaks="0"/>
  </sheetPr>
  <dimension ref="A1:AI96"/>
  <sheetViews>
    <sheetView showGridLines="0" showRowColHeaders="0" showOutlineSymbols="0" workbookViewId="0"/>
  </sheetViews>
  <sheetFormatPr defaultColWidth="0" defaultRowHeight="20.100000000000001" customHeight="1" zeroHeight="1" x14ac:dyDescent="0.15"/>
  <cols>
    <col min="1" max="1" width="0.875" style="134" customWidth="1"/>
    <col min="2" max="2" width="4.625" style="134" customWidth="1"/>
    <col min="3" max="34" width="2.625" style="134" customWidth="1"/>
    <col min="35" max="35" width="0.875" style="134" customWidth="1"/>
    <col min="36" max="16384" width="2.625" style="134" hidden="1"/>
  </cols>
  <sheetData>
    <row r="1" spans="2:34" ht="20.100000000000001" customHeight="1" x14ac:dyDescent="0.15">
      <c r="B1" s="249" t="s">
        <v>294</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ht="20.100000000000001" customHeight="1" x14ac:dyDescent="0.15">
      <c r="B2" s="249" t="s">
        <v>295</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2:34" ht="9.9499999999999993" customHeight="1" x14ac:dyDescent="0.15"/>
    <row r="4" spans="2:34" ht="20.100000000000001" customHeight="1" x14ac:dyDescent="0.15">
      <c r="B4" s="246" t="s">
        <v>323</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row>
    <row r="5" spans="2:34" ht="20.100000000000001" customHeight="1" x14ac:dyDescent="0.15"/>
    <row r="6" spans="2:34" ht="20.100000000000001" customHeight="1" x14ac:dyDescent="0.15">
      <c r="B6" s="133" t="s">
        <v>297</v>
      </c>
      <c r="D6" s="134" t="s">
        <v>298</v>
      </c>
      <c r="E6" s="246" t="s">
        <v>313</v>
      </c>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row>
    <row r="7" spans="2:34" ht="20.100000000000001" customHeight="1" x14ac:dyDescent="0.15">
      <c r="E7" s="246" t="s">
        <v>312</v>
      </c>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row>
    <row r="8" spans="2:34" ht="20.100000000000001" customHeight="1" x14ac:dyDescent="0.15"/>
    <row r="9" spans="2:34" ht="20.100000000000001" customHeight="1" x14ac:dyDescent="0.15">
      <c r="B9" s="133" t="s">
        <v>297</v>
      </c>
      <c r="D9" s="134" t="s">
        <v>299</v>
      </c>
      <c r="E9" s="246" t="s">
        <v>314</v>
      </c>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row>
    <row r="10" spans="2:34" ht="20.100000000000001" customHeight="1" x14ac:dyDescent="0.15">
      <c r="E10" s="246" t="s">
        <v>315</v>
      </c>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row>
    <row r="11" spans="2:34" ht="20.100000000000001" customHeight="1" x14ac:dyDescent="0.15"/>
    <row r="12" spans="2:34" ht="20.100000000000001" customHeight="1" x14ac:dyDescent="0.15">
      <c r="B12" s="133" t="s">
        <v>297</v>
      </c>
      <c r="D12" s="134" t="s">
        <v>300</v>
      </c>
      <c r="E12" s="246" t="s">
        <v>316</v>
      </c>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row>
    <row r="13" spans="2:34" ht="20.100000000000001" customHeight="1" x14ac:dyDescent="0.15">
      <c r="E13" s="246" t="s">
        <v>317</v>
      </c>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row>
    <row r="14" spans="2:34" ht="20.100000000000001" customHeight="1" x14ac:dyDescent="0.15"/>
    <row r="15" spans="2:34" ht="20.100000000000001" customHeight="1" x14ac:dyDescent="0.15">
      <c r="B15" s="133" t="s">
        <v>297</v>
      </c>
      <c r="D15" s="134" t="s">
        <v>301</v>
      </c>
      <c r="E15" s="246" t="s">
        <v>302</v>
      </c>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row>
    <row r="16" spans="2:34" ht="20.100000000000001" customHeight="1" x14ac:dyDescent="0.15"/>
    <row r="17" spans="2:34" ht="20.100000000000001" customHeight="1" x14ac:dyDescent="0.15">
      <c r="B17" s="133" t="s">
        <v>297</v>
      </c>
      <c r="D17" s="134" t="s">
        <v>303</v>
      </c>
      <c r="E17" s="246" t="s">
        <v>304</v>
      </c>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row>
    <row r="18" spans="2:34" ht="20.100000000000001" customHeight="1" x14ac:dyDescent="0.15"/>
    <row r="19" spans="2:34" ht="20.100000000000001" customHeight="1" x14ac:dyDescent="0.15">
      <c r="B19" s="133" t="s">
        <v>297</v>
      </c>
      <c r="D19" s="134" t="s">
        <v>305</v>
      </c>
      <c r="E19" s="246" t="s">
        <v>318</v>
      </c>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row>
    <row r="20" spans="2:34" ht="20.100000000000001" customHeight="1" x14ac:dyDescent="0.15">
      <c r="E20" s="246" t="s">
        <v>319</v>
      </c>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row>
    <row r="21" spans="2:34" ht="20.100000000000001" customHeight="1" x14ac:dyDescent="0.15"/>
    <row r="22" spans="2:34" ht="20.100000000000001" customHeight="1" x14ac:dyDescent="0.15">
      <c r="B22" s="248" t="s">
        <v>306</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row>
    <row r="23" spans="2:34" ht="20.100000000000001" customHeight="1" x14ac:dyDescent="0.15">
      <c r="B23" s="133" t="s">
        <v>297</v>
      </c>
      <c r="D23" s="134" t="s">
        <v>305</v>
      </c>
      <c r="E23" s="246" t="s">
        <v>320</v>
      </c>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row>
    <row r="24" spans="2:34" ht="20.100000000000001" customHeight="1" x14ac:dyDescent="0.15">
      <c r="E24" s="246" t="s">
        <v>324</v>
      </c>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row>
    <row r="25" spans="2:34" ht="20.100000000000001" customHeight="1" x14ac:dyDescent="0.15">
      <c r="E25" s="246" t="s">
        <v>321</v>
      </c>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row>
    <row r="26" spans="2:34" ht="20.100000000000001" customHeight="1" x14ac:dyDescent="0.15"/>
    <row r="27" spans="2:34" ht="20.100000000000001" customHeight="1" x14ac:dyDescent="0.15"/>
    <row r="28" spans="2:34" ht="20.100000000000001" customHeight="1" x14ac:dyDescent="0.15">
      <c r="B28" s="246" t="s">
        <v>322</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row>
    <row r="29" spans="2:34" ht="20.100000000000001" customHeight="1" x14ac:dyDescent="0.15"/>
    <row r="30" spans="2:34" ht="20.100000000000001" customHeight="1" x14ac:dyDescent="0.15">
      <c r="B30" s="133" t="s">
        <v>297</v>
      </c>
      <c r="D30" s="134" t="s">
        <v>298</v>
      </c>
      <c r="E30" s="246" t="s">
        <v>683</v>
      </c>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row>
    <row r="31" spans="2:34" ht="20.100000000000001" customHeight="1" x14ac:dyDescent="0.15">
      <c r="E31" s="246" t="s">
        <v>682</v>
      </c>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row>
    <row r="32" spans="2:34" ht="20.100000000000001" customHeight="1" x14ac:dyDescent="0.15"/>
    <row r="33" spans="2:34" ht="20.100000000000001" customHeight="1" x14ac:dyDescent="0.15"/>
    <row r="34" spans="2:34" ht="20.100000000000001" customHeight="1" x14ac:dyDescent="0.15">
      <c r="B34" s="251" t="str">
        <f>"＝ 参考資料 ＝"</f>
        <v>＝ 参考資料 ＝</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row>
    <row r="35" spans="2:34" ht="24.95" customHeight="1" x14ac:dyDescent="0.15">
      <c r="B35" s="250" t="s">
        <v>248</v>
      </c>
      <c r="C35" s="250"/>
      <c r="D35" s="250"/>
      <c r="E35" s="250"/>
      <c r="F35" s="250"/>
      <c r="G35" s="250"/>
      <c r="H35" s="250"/>
      <c r="I35" s="250"/>
      <c r="J35" s="250"/>
      <c r="K35" s="250" t="s">
        <v>247</v>
      </c>
      <c r="L35" s="250"/>
      <c r="M35" s="250"/>
      <c r="N35" s="250"/>
      <c r="O35" s="250"/>
      <c r="P35" s="250"/>
      <c r="Q35" s="250"/>
      <c r="R35" s="250"/>
      <c r="S35" s="250" t="s">
        <v>684</v>
      </c>
      <c r="T35" s="250"/>
      <c r="U35" s="250"/>
      <c r="V35" s="250"/>
      <c r="W35" s="250"/>
      <c r="X35" s="250"/>
      <c r="Y35" s="250"/>
      <c r="Z35" s="250"/>
      <c r="AA35" s="250"/>
      <c r="AB35" s="250"/>
      <c r="AC35" s="250"/>
      <c r="AD35" s="250"/>
      <c r="AE35" s="250"/>
      <c r="AF35" s="250"/>
      <c r="AG35" s="250"/>
      <c r="AH35" s="250"/>
    </row>
    <row r="36" spans="2:34" ht="24.95" customHeight="1" x14ac:dyDescent="0.15">
      <c r="B36" s="250"/>
      <c r="C36" s="250"/>
      <c r="D36" s="250"/>
      <c r="E36" s="250"/>
      <c r="F36" s="250"/>
      <c r="G36" s="250"/>
      <c r="H36" s="250"/>
      <c r="I36" s="250"/>
      <c r="J36" s="250"/>
      <c r="K36" s="250"/>
      <c r="L36" s="250"/>
      <c r="M36" s="250"/>
      <c r="N36" s="250"/>
      <c r="O36" s="250"/>
      <c r="P36" s="250"/>
      <c r="Q36" s="250"/>
      <c r="R36" s="250"/>
      <c r="S36" s="250" t="s">
        <v>368</v>
      </c>
      <c r="T36" s="250"/>
      <c r="U36" s="250"/>
      <c r="V36" s="250"/>
      <c r="W36" s="250"/>
      <c r="X36" s="250"/>
      <c r="Y36" s="250"/>
      <c r="Z36" s="250"/>
      <c r="AA36" s="250" t="s">
        <v>367</v>
      </c>
      <c r="AB36" s="250"/>
      <c r="AC36" s="250"/>
      <c r="AD36" s="250"/>
      <c r="AE36" s="250"/>
      <c r="AF36" s="250"/>
      <c r="AG36" s="250"/>
      <c r="AH36" s="250"/>
    </row>
    <row r="37" spans="2:34" ht="24.95" customHeight="1" x14ac:dyDescent="0.15">
      <c r="B37" s="252" t="s">
        <v>307</v>
      </c>
      <c r="C37" s="252"/>
      <c r="D37" s="252"/>
      <c r="E37" s="252"/>
      <c r="F37" s="252"/>
      <c r="G37" s="252"/>
      <c r="H37" s="252"/>
      <c r="I37" s="252"/>
      <c r="J37" s="252"/>
      <c r="K37" s="263">
        <f>SUM(補助金額!D4)</f>
        <v>332000</v>
      </c>
      <c r="L37" s="263"/>
      <c r="M37" s="263"/>
      <c r="N37" s="263"/>
      <c r="O37" s="263"/>
      <c r="P37" s="263"/>
      <c r="Q37" s="263"/>
      <c r="R37" s="263"/>
      <c r="S37" s="254">
        <f>SUM(補助金額!E4)</f>
        <v>90000</v>
      </c>
      <c r="T37" s="255"/>
      <c r="U37" s="255"/>
      <c r="V37" s="255"/>
      <c r="W37" s="255"/>
      <c r="X37" s="255"/>
      <c r="Y37" s="255"/>
      <c r="Z37" s="256"/>
      <c r="AA37" s="254">
        <f>SUM(補助金額!F4)</f>
        <v>300000</v>
      </c>
      <c r="AB37" s="255"/>
      <c r="AC37" s="255"/>
      <c r="AD37" s="255"/>
      <c r="AE37" s="255"/>
      <c r="AF37" s="255"/>
      <c r="AG37" s="255"/>
      <c r="AH37" s="256"/>
    </row>
    <row r="38" spans="2:34" ht="24.95" customHeight="1" x14ac:dyDescent="0.15">
      <c r="B38" s="252" t="s">
        <v>308</v>
      </c>
      <c r="C38" s="252"/>
      <c r="D38" s="252"/>
      <c r="E38" s="252"/>
      <c r="F38" s="252"/>
      <c r="G38" s="252"/>
      <c r="H38" s="252"/>
      <c r="I38" s="252"/>
      <c r="J38" s="252"/>
      <c r="K38" s="263">
        <f>SUM(補助金額!D5)</f>
        <v>414000</v>
      </c>
      <c r="L38" s="263"/>
      <c r="M38" s="263"/>
      <c r="N38" s="263"/>
      <c r="O38" s="263"/>
      <c r="P38" s="263"/>
      <c r="Q38" s="263"/>
      <c r="R38" s="263"/>
      <c r="S38" s="257"/>
      <c r="T38" s="258"/>
      <c r="U38" s="258"/>
      <c r="V38" s="258"/>
      <c r="W38" s="258"/>
      <c r="X38" s="258"/>
      <c r="Y38" s="258"/>
      <c r="Z38" s="259"/>
      <c r="AA38" s="257"/>
      <c r="AB38" s="258"/>
      <c r="AC38" s="258"/>
      <c r="AD38" s="258"/>
      <c r="AE38" s="258"/>
      <c r="AF38" s="258"/>
      <c r="AG38" s="258"/>
      <c r="AH38" s="259"/>
    </row>
    <row r="39" spans="2:34" ht="24.95" customHeight="1" x14ac:dyDescent="0.15">
      <c r="B39" s="252" t="s">
        <v>309</v>
      </c>
      <c r="C39" s="252"/>
      <c r="D39" s="252"/>
      <c r="E39" s="252"/>
      <c r="F39" s="252"/>
      <c r="G39" s="252"/>
      <c r="H39" s="252"/>
      <c r="I39" s="252"/>
      <c r="J39" s="252"/>
      <c r="K39" s="263">
        <f>SUM(補助金額!D6)</f>
        <v>548000</v>
      </c>
      <c r="L39" s="263"/>
      <c r="M39" s="263"/>
      <c r="N39" s="263"/>
      <c r="O39" s="263"/>
      <c r="P39" s="263"/>
      <c r="Q39" s="263"/>
      <c r="R39" s="263"/>
      <c r="S39" s="260"/>
      <c r="T39" s="261"/>
      <c r="U39" s="261"/>
      <c r="V39" s="261"/>
      <c r="W39" s="261"/>
      <c r="X39" s="261"/>
      <c r="Y39" s="261"/>
      <c r="Z39" s="262"/>
      <c r="AA39" s="260"/>
      <c r="AB39" s="261"/>
      <c r="AC39" s="261"/>
      <c r="AD39" s="261"/>
      <c r="AE39" s="261"/>
      <c r="AF39" s="261"/>
      <c r="AG39" s="261"/>
      <c r="AH39" s="262"/>
    </row>
    <row r="40" spans="2:34" ht="20.100000000000001" customHeight="1" x14ac:dyDescent="0.15"/>
    <row r="41" spans="2:34" ht="20.100000000000001" customHeight="1" x14ac:dyDescent="0.15">
      <c r="B41" s="249" t="s">
        <v>310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row>
    <row r="42" spans="2:34" ht="20.100000000000001" customHeight="1" x14ac:dyDescent="0.15">
      <c r="B42" s="249" t="s">
        <v>311</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row>
    <row r="43" spans="2:34" ht="9.9499999999999993" customHeight="1" x14ac:dyDescent="0.15"/>
    <row r="44" spans="2:34" ht="20.100000000000001" customHeight="1" x14ac:dyDescent="0.15">
      <c r="B44" s="246" t="s">
        <v>325</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row>
    <row r="45" spans="2:34" ht="14.45" customHeight="1" x14ac:dyDescent="0.15"/>
    <row r="46" spans="2:34" ht="14.45" customHeight="1" x14ac:dyDescent="0.15">
      <c r="B46" s="133" t="s">
        <v>297</v>
      </c>
      <c r="D46" s="134" t="s">
        <v>298</v>
      </c>
      <c r="E46" s="246" t="s">
        <v>334</v>
      </c>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row>
    <row r="47" spans="2:34" ht="14.45" customHeight="1" x14ac:dyDescent="0.15"/>
    <row r="48" spans="2:34" ht="14.45" customHeight="1" x14ac:dyDescent="0.15">
      <c r="B48" s="133" t="s">
        <v>297</v>
      </c>
      <c r="D48" s="134" t="s">
        <v>299</v>
      </c>
      <c r="E48" s="246" t="s">
        <v>335</v>
      </c>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row>
    <row r="49" spans="2:34" ht="14.45" customHeight="1" x14ac:dyDescent="0.15"/>
    <row r="50" spans="2:34" ht="14.45" customHeight="1" x14ac:dyDescent="0.15">
      <c r="B50" s="133" t="s">
        <v>297</v>
      </c>
      <c r="D50" s="134" t="s">
        <v>300</v>
      </c>
      <c r="E50" s="246" t="s">
        <v>336</v>
      </c>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row>
    <row r="51" spans="2:34" ht="14.45" customHeight="1" x14ac:dyDescent="0.15"/>
    <row r="52" spans="2:34" ht="14.45" customHeight="1" x14ac:dyDescent="0.15">
      <c r="B52" s="133" t="s">
        <v>297</v>
      </c>
      <c r="D52" s="134" t="s">
        <v>301</v>
      </c>
      <c r="E52" s="246" t="s">
        <v>337</v>
      </c>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row>
    <row r="53" spans="2:34" ht="14.45" customHeight="1" x14ac:dyDescent="0.15"/>
    <row r="54" spans="2:34" ht="14.45" customHeight="1" x14ac:dyDescent="0.15">
      <c r="B54" s="133" t="s">
        <v>297</v>
      </c>
      <c r="D54" s="134" t="s">
        <v>303</v>
      </c>
      <c r="E54" s="246" t="s">
        <v>338</v>
      </c>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row>
    <row r="55" spans="2:34" ht="14.45" customHeight="1" x14ac:dyDescent="0.15"/>
    <row r="56" spans="2:34" ht="14.45" customHeight="1" x14ac:dyDescent="0.15">
      <c r="B56" s="133" t="s">
        <v>297</v>
      </c>
      <c r="D56" s="134" t="s">
        <v>305</v>
      </c>
      <c r="E56" s="246" t="s">
        <v>339</v>
      </c>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row>
    <row r="57" spans="2:34" ht="14.45" customHeight="1" x14ac:dyDescent="0.15"/>
    <row r="58" spans="2:34" ht="14.45" customHeight="1" x14ac:dyDescent="0.15">
      <c r="B58" s="133" t="s">
        <v>297</v>
      </c>
      <c r="D58" s="134" t="s">
        <v>326</v>
      </c>
      <c r="E58" s="246" t="s">
        <v>340</v>
      </c>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row>
    <row r="59" spans="2:34" ht="14.45" customHeight="1" x14ac:dyDescent="0.15"/>
    <row r="60" spans="2:34" ht="14.45" customHeight="1" x14ac:dyDescent="0.15">
      <c r="B60" s="133" t="s">
        <v>297</v>
      </c>
      <c r="D60" s="134" t="s">
        <v>327</v>
      </c>
      <c r="E60" s="246" t="s">
        <v>341</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row>
    <row r="61" spans="2:34" ht="14.45" customHeight="1" x14ac:dyDescent="0.15"/>
    <row r="62" spans="2:34" ht="14.45" customHeight="1" x14ac:dyDescent="0.15">
      <c r="B62" s="133" t="s">
        <v>297</v>
      </c>
      <c r="D62" s="134" t="s">
        <v>328</v>
      </c>
      <c r="E62" s="246" t="s">
        <v>342</v>
      </c>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row>
    <row r="63" spans="2:34" ht="14.45" customHeight="1" x14ac:dyDescent="0.15"/>
    <row r="64" spans="2:34" ht="14.45" customHeight="1" x14ac:dyDescent="0.15">
      <c r="B64" s="133" t="s">
        <v>297</v>
      </c>
      <c r="D64" s="134" t="s">
        <v>329</v>
      </c>
      <c r="E64" s="246" t="s">
        <v>343</v>
      </c>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row>
    <row r="65" spans="2:34" ht="14.45" customHeight="1" x14ac:dyDescent="0.15"/>
    <row r="66" spans="2:34" ht="14.45" customHeight="1" x14ac:dyDescent="0.15">
      <c r="B66" s="133" t="s">
        <v>297</v>
      </c>
      <c r="D66" s="134" t="s">
        <v>330</v>
      </c>
      <c r="E66" s="246" t="s">
        <v>344</v>
      </c>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row>
    <row r="67" spans="2:34" ht="14.45" customHeight="1" x14ac:dyDescent="0.15"/>
    <row r="68" spans="2:34" ht="14.45" customHeight="1" x14ac:dyDescent="0.15">
      <c r="B68" s="133" t="s">
        <v>297</v>
      </c>
      <c r="D68" s="134" t="s">
        <v>331</v>
      </c>
      <c r="E68" s="246" t="s">
        <v>345</v>
      </c>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row>
    <row r="69" spans="2:34" ht="14.45" customHeight="1" x14ac:dyDescent="0.15"/>
    <row r="70" spans="2:34" ht="14.45" customHeight="1" x14ac:dyDescent="0.15">
      <c r="B70" s="133" t="s">
        <v>297</v>
      </c>
      <c r="D70" s="134" t="s">
        <v>332</v>
      </c>
      <c r="E70" s="246" t="s">
        <v>347</v>
      </c>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row>
    <row r="71" spans="2:34" ht="14.45" customHeight="1" x14ac:dyDescent="0.15"/>
    <row r="72" spans="2:34" ht="14.45" customHeight="1" x14ac:dyDescent="0.15">
      <c r="B72" s="133" t="s">
        <v>297</v>
      </c>
      <c r="D72" s="134" t="s">
        <v>333</v>
      </c>
      <c r="E72" s="246" t="s">
        <v>346</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row>
    <row r="73" spans="2:34" ht="14.45" customHeight="1" x14ac:dyDescent="0.15"/>
    <row r="74" spans="2:34" ht="14.45" customHeight="1" x14ac:dyDescent="0.15">
      <c r="B74" s="248" t="s">
        <v>306</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row>
    <row r="75" spans="2:34" ht="14.45" customHeight="1" x14ac:dyDescent="0.15">
      <c r="B75" s="133"/>
      <c r="D75" s="134" t="s">
        <v>348</v>
      </c>
      <c r="E75" s="246" t="s">
        <v>349</v>
      </c>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row>
    <row r="76" spans="2:34" ht="14.45" customHeight="1" x14ac:dyDescent="0.15">
      <c r="B76" s="133"/>
      <c r="C76" s="134" t="s">
        <v>296</v>
      </c>
      <c r="E76" s="246" t="s">
        <v>356</v>
      </c>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row>
    <row r="77" spans="2:34" ht="14.45" customHeight="1" x14ac:dyDescent="0.15">
      <c r="B77" s="133"/>
      <c r="C77" s="134" t="s">
        <v>296</v>
      </c>
      <c r="E77" s="246" t="s">
        <v>350</v>
      </c>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row>
    <row r="78" spans="2:34" ht="14.45" customHeight="1" x14ac:dyDescent="0.15">
      <c r="B78" s="133"/>
      <c r="C78" s="134" t="s">
        <v>296</v>
      </c>
      <c r="E78" s="246" t="s">
        <v>351</v>
      </c>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row>
    <row r="79" spans="2:34" ht="14.45" customHeight="1" x14ac:dyDescent="0.15"/>
    <row r="80" spans="2:34" ht="14.45" customHeight="1" x14ac:dyDescent="0.15">
      <c r="B80" s="133" t="s">
        <v>297</v>
      </c>
      <c r="D80" s="134" t="s">
        <v>352</v>
      </c>
      <c r="E80" s="246" t="s">
        <v>353</v>
      </c>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row>
    <row r="81" spans="2:34" ht="14.45" customHeight="1" x14ac:dyDescent="0.15">
      <c r="B81" s="133"/>
      <c r="E81" s="246" t="s">
        <v>357</v>
      </c>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row>
    <row r="82" spans="2:34" ht="14.45" customHeight="1" x14ac:dyDescent="0.15"/>
    <row r="83" spans="2:34" ht="14.45" customHeight="1" x14ac:dyDescent="0.15">
      <c r="B83" s="133" t="s">
        <v>297</v>
      </c>
      <c r="D83" s="134" t="s">
        <v>354</v>
      </c>
      <c r="E83" s="246" t="s">
        <v>355</v>
      </c>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row>
    <row r="84" spans="2:34" ht="14.45" customHeight="1" x14ac:dyDescent="0.15"/>
    <row r="85" spans="2:34" ht="14.45" customHeight="1" x14ac:dyDescent="0.15">
      <c r="B85" s="133"/>
      <c r="D85" s="134" t="s">
        <v>358</v>
      </c>
      <c r="E85" s="246" t="s">
        <v>359</v>
      </c>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row>
    <row r="86" spans="2:34" ht="14.45" customHeight="1" x14ac:dyDescent="0.15">
      <c r="B86" s="133" t="s">
        <v>297</v>
      </c>
      <c r="E86" s="246" t="s">
        <v>361</v>
      </c>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row>
    <row r="87" spans="2:34" ht="14.45" customHeight="1" x14ac:dyDescent="0.15">
      <c r="B87" s="133" t="s">
        <v>297</v>
      </c>
      <c r="E87" s="246" t="s">
        <v>360</v>
      </c>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row>
    <row r="88" spans="2:34" ht="14.45" customHeight="1" x14ac:dyDescent="0.15"/>
    <row r="89" spans="2:34" ht="14.45" customHeight="1" x14ac:dyDescent="0.15">
      <c r="B89" s="133" t="s">
        <v>297</v>
      </c>
      <c r="D89" s="134" t="s">
        <v>362</v>
      </c>
      <c r="E89" s="246" t="s">
        <v>363</v>
      </c>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row>
    <row r="90" spans="2:34" ht="14.45" customHeight="1" x14ac:dyDescent="0.15">
      <c r="E90" s="246" t="s">
        <v>364</v>
      </c>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row>
    <row r="91" spans="2:34" ht="14.45" customHeight="1" x14ac:dyDescent="0.15"/>
    <row r="92" spans="2:34" ht="14.45" customHeight="1" x14ac:dyDescent="0.15">
      <c r="B92" s="133" t="s">
        <v>297</v>
      </c>
      <c r="D92" s="134" t="s">
        <v>365</v>
      </c>
      <c r="E92" s="246" t="s">
        <v>366</v>
      </c>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134" t="s">
        <v>201</v>
      </c>
    </row>
    <row r="93" spans="2:34" ht="14.45" customHeight="1" x14ac:dyDescent="0.15"/>
    <row r="94" spans="2:34" s="165" customFormat="1" ht="20.100000000000001" customHeight="1" x14ac:dyDescent="0.15">
      <c r="B94" s="166" t="s">
        <v>369</v>
      </c>
      <c r="C94" s="247" t="s">
        <v>370</v>
      </c>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row>
    <row r="95" spans="2:34" ht="20.100000000000001" customHeight="1" x14ac:dyDescent="0.15">
      <c r="C95" s="246" t="s">
        <v>371</v>
      </c>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row>
    <row r="96" spans="2:34" ht="20.100000000000001" hidden="1" customHeight="1" x14ac:dyDescent="0.15"/>
  </sheetData>
  <sheetProtection sheet="1" objects="1" scenarios="1" selectLockedCells="1" selectUnlockedCells="1"/>
  <mergeCells count="67">
    <mergeCell ref="B4:AH4"/>
    <mergeCell ref="B1:AH1"/>
    <mergeCell ref="B2:AH2"/>
    <mergeCell ref="B22:AH22"/>
    <mergeCell ref="E6:AH6"/>
    <mergeCell ref="E9:AH9"/>
    <mergeCell ref="E12:AH12"/>
    <mergeCell ref="E15:AH15"/>
    <mergeCell ref="E7:AH7"/>
    <mergeCell ref="E10:AH10"/>
    <mergeCell ref="E13:AH13"/>
    <mergeCell ref="E20:AH20"/>
    <mergeCell ref="B37:J37"/>
    <mergeCell ref="B38:J38"/>
    <mergeCell ref="B39:J39"/>
    <mergeCell ref="E17:AH17"/>
    <mergeCell ref="E19:AH19"/>
    <mergeCell ref="E23:AH23"/>
    <mergeCell ref="B28:AH28"/>
    <mergeCell ref="S37:Z39"/>
    <mergeCell ref="AA37:AH39"/>
    <mergeCell ref="K37:R37"/>
    <mergeCell ref="K38:R38"/>
    <mergeCell ref="K39:R39"/>
    <mergeCell ref="E25:AH25"/>
    <mergeCell ref="E31:AH31"/>
    <mergeCell ref="S36:Z36"/>
    <mergeCell ref="AA36:AH36"/>
    <mergeCell ref="E24:AH24"/>
    <mergeCell ref="E58:AH58"/>
    <mergeCell ref="B44:AH44"/>
    <mergeCell ref="E46:AH46"/>
    <mergeCell ref="B41:AH41"/>
    <mergeCell ref="B42:AH42"/>
    <mergeCell ref="E48:AH48"/>
    <mergeCell ref="E50:AH50"/>
    <mergeCell ref="E52:AH52"/>
    <mergeCell ref="E54:AH54"/>
    <mergeCell ref="E56:AH56"/>
    <mergeCell ref="S35:AH35"/>
    <mergeCell ref="B35:J36"/>
    <mergeCell ref="K35:R36"/>
    <mergeCell ref="E30:AH30"/>
    <mergeCell ref="B34:AH34"/>
    <mergeCell ref="E78:AH78"/>
    <mergeCell ref="E60:AH60"/>
    <mergeCell ref="E62:AH62"/>
    <mergeCell ref="E64:AH64"/>
    <mergeCell ref="E66:AH66"/>
    <mergeCell ref="E68:AH68"/>
    <mergeCell ref="E70:AH70"/>
    <mergeCell ref="E72:AH72"/>
    <mergeCell ref="E75:AH75"/>
    <mergeCell ref="B74:AH74"/>
    <mergeCell ref="E76:AH76"/>
    <mergeCell ref="E77:AH77"/>
    <mergeCell ref="E90:AH90"/>
    <mergeCell ref="E92:AG92"/>
    <mergeCell ref="C94:AH94"/>
    <mergeCell ref="C95:AH95"/>
    <mergeCell ref="E80:AH80"/>
    <mergeCell ref="E83:AH83"/>
    <mergeCell ref="E85:AH85"/>
    <mergeCell ref="E86:AH86"/>
    <mergeCell ref="E87:AH87"/>
    <mergeCell ref="E89:AH89"/>
    <mergeCell ref="E81:AH81"/>
  </mergeCells>
  <phoneticPr fontId="6"/>
  <printOptions horizontalCentered="1"/>
  <pageMargins left="0.39370078740157483" right="0.31496062992125984" top="0.78740157480314965" bottom="0.39370078740157483"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tabColor rgb="FFFFFFCC"/>
    <pageSetUpPr autoPageBreaks="0" fitToPage="1"/>
  </sheetPr>
  <dimension ref="A1:CN73"/>
  <sheetViews>
    <sheetView showGridLines="0" showRowColHeaders="0" showOutlineSymbols="0" zoomScaleNormal="100" zoomScaleSheetLayoutView="100" workbookViewId="0">
      <pane ySplit="11" topLeftCell="A12" activePane="bottomLeft" state="frozen"/>
      <selection activeCell="C1" sqref="C1:C2"/>
      <selection pane="bottomLeft" activeCell="AI1" sqref="AI1:AR1"/>
    </sheetView>
  </sheetViews>
  <sheetFormatPr defaultColWidth="0" defaultRowHeight="20.100000000000001" customHeight="1" zeroHeight="1" x14ac:dyDescent="0.15"/>
  <cols>
    <col min="1" max="15" width="1.625" style="5" customWidth="1"/>
    <col min="16" max="49" width="1.875" style="5" customWidth="1"/>
    <col min="50" max="52" width="1.625" style="1" customWidth="1"/>
    <col min="53" max="53" width="1.625" style="1" hidden="1" customWidth="1"/>
    <col min="54" max="55" width="1.625" style="1" customWidth="1"/>
    <col min="56" max="56" width="1.625" style="1" hidden="1" customWidth="1"/>
    <col min="57" max="90" width="1.625" style="1" customWidth="1"/>
    <col min="91" max="91" width="4.375" style="1" customWidth="1"/>
    <col min="92" max="92" width="1.625" style="1" customWidth="1"/>
    <col min="93" max="16384" width="1.625" style="1" hidden="1"/>
  </cols>
  <sheetData>
    <row r="1" spans="1:62" ht="24.95" customHeight="1" x14ac:dyDescent="0.15">
      <c r="A1" s="1"/>
      <c r="AD1" s="268" t="s">
        <v>211</v>
      </c>
      <c r="AE1" s="269"/>
      <c r="AF1" s="269"/>
      <c r="AG1" s="269"/>
      <c r="AH1" s="269"/>
      <c r="AI1" s="272"/>
      <c r="AJ1" s="272"/>
      <c r="AK1" s="272"/>
      <c r="AL1" s="272"/>
      <c r="AM1" s="272"/>
      <c r="AN1" s="272"/>
      <c r="AO1" s="272"/>
      <c r="AP1" s="272"/>
      <c r="AQ1" s="272"/>
      <c r="AR1" s="272"/>
      <c r="AS1" s="267" t="s">
        <v>210</v>
      </c>
      <c r="AT1" s="267"/>
      <c r="AU1" s="267"/>
      <c r="AV1" s="266"/>
      <c r="AW1" s="266"/>
      <c r="AX1" s="266"/>
      <c r="AY1" s="266"/>
      <c r="AZ1" s="110" t="s">
        <v>209</v>
      </c>
    </row>
    <row r="2" spans="1:62" ht="24.95" customHeight="1" x14ac:dyDescent="0.15">
      <c r="A2" s="80" t="s">
        <v>173</v>
      </c>
      <c r="AD2" s="270" t="s">
        <v>212</v>
      </c>
      <c r="AE2" s="271"/>
      <c r="AF2" s="271"/>
      <c r="AG2" s="271"/>
      <c r="AH2" s="271"/>
      <c r="AI2" s="273"/>
      <c r="AJ2" s="273"/>
      <c r="AK2" s="273"/>
      <c r="AL2" s="273"/>
      <c r="AM2" s="273"/>
      <c r="AN2" s="273"/>
      <c r="AO2" s="273"/>
      <c r="AP2" s="273"/>
      <c r="AQ2" s="273"/>
      <c r="AR2" s="273"/>
      <c r="AS2" s="273"/>
      <c r="AT2" s="273"/>
      <c r="AU2" s="273"/>
      <c r="AV2" s="273"/>
      <c r="AW2" s="273"/>
      <c r="AX2" s="273"/>
      <c r="AY2" s="273"/>
      <c r="AZ2" s="274"/>
    </row>
    <row r="3" spans="1:62" ht="30" customHeight="1" x14ac:dyDescent="0.15">
      <c r="A3" s="296" t="s">
        <v>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row>
    <row r="4" spans="1:62" ht="20.100000000000001" customHeight="1" x14ac:dyDescent="0.15">
      <c r="AD4" s="6"/>
      <c r="AE4" s="21"/>
      <c r="AF4" s="302" t="str">
        <f ca="1">TEXT(IF(補助金額!$C$1="",TODAY(),補助金額!$C$1),"ggg")</f>
        <v>令和</v>
      </c>
      <c r="AG4" s="302"/>
      <c r="AH4" s="302"/>
      <c r="AI4" s="304"/>
      <c r="AJ4" s="304"/>
      <c r="AK4" s="304"/>
      <c r="AL4" s="302" t="s">
        <v>14</v>
      </c>
      <c r="AM4" s="302"/>
      <c r="AN4" s="304"/>
      <c r="AO4" s="304"/>
      <c r="AP4" s="304"/>
      <c r="AQ4" s="302" t="s">
        <v>15</v>
      </c>
      <c r="AR4" s="302"/>
      <c r="AS4" s="304"/>
      <c r="AT4" s="304"/>
      <c r="AU4" s="304"/>
      <c r="AV4" s="302" t="s">
        <v>16</v>
      </c>
      <c r="AW4" s="302"/>
    </row>
    <row r="5" spans="1:62" ht="20.100000000000001" customHeight="1" x14ac:dyDescent="0.15"/>
    <row r="6" spans="1:62" ht="20.100000000000001" customHeight="1" x14ac:dyDescent="0.15">
      <c r="A6" s="299" t="s">
        <v>19</v>
      </c>
      <c r="B6" s="299"/>
      <c r="C6" s="299"/>
      <c r="D6" s="299"/>
      <c r="E6" s="299"/>
      <c r="F6" s="299"/>
      <c r="G6" s="299"/>
      <c r="H6" s="309" t="s">
        <v>221</v>
      </c>
      <c r="I6" s="309"/>
      <c r="J6" s="309"/>
      <c r="K6" s="309"/>
      <c r="L6" s="309"/>
      <c r="M6" s="309"/>
      <c r="N6" s="309"/>
      <c r="O6" s="309"/>
      <c r="P6" s="309"/>
      <c r="Q6" s="309"/>
      <c r="R6" s="307" t="s">
        <v>20</v>
      </c>
      <c r="S6" s="307"/>
      <c r="T6" s="307"/>
    </row>
    <row r="7" spans="1:62" ht="20.100000000000001" customHeight="1" x14ac:dyDescent="0.15"/>
    <row r="8" spans="1:62" ht="20.100000000000001" customHeight="1" x14ac:dyDescent="0.15">
      <c r="P8" s="299" t="s">
        <v>158</v>
      </c>
      <c r="Q8" s="299"/>
      <c r="R8" s="299"/>
      <c r="S8" s="299"/>
      <c r="T8" s="299"/>
      <c r="U8" s="299"/>
      <c r="V8" s="299"/>
      <c r="AT8" s="1"/>
      <c r="AU8" s="1"/>
      <c r="AV8" s="1"/>
      <c r="AW8" s="1"/>
    </row>
    <row r="9" spans="1:62" ht="20.100000000000001" customHeight="1" x14ac:dyDescent="0.15">
      <c r="Q9" s="308" t="s">
        <v>8</v>
      </c>
      <c r="R9" s="308"/>
      <c r="S9" s="308"/>
      <c r="T9" s="308"/>
      <c r="U9" s="308"/>
      <c r="V9" s="308"/>
      <c r="W9" s="308"/>
      <c r="X9" s="308"/>
      <c r="Y9" s="308"/>
      <c r="Z9" s="308"/>
      <c r="AB9" s="300"/>
      <c r="AC9" s="301"/>
      <c r="AD9" s="301"/>
      <c r="AE9" s="301"/>
      <c r="AF9" s="301"/>
      <c r="AG9" s="301"/>
      <c r="AH9" s="301"/>
      <c r="AI9" s="301"/>
      <c r="AJ9" s="301"/>
      <c r="AK9" s="301"/>
      <c r="AL9" s="301"/>
      <c r="AM9" s="301"/>
      <c r="AN9" s="301"/>
      <c r="AO9" s="301"/>
      <c r="AP9" s="301"/>
      <c r="AQ9" s="301"/>
      <c r="AR9" s="301"/>
      <c r="AS9" s="301"/>
      <c r="AT9" s="301"/>
      <c r="AU9" s="301"/>
      <c r="AV9" s="1"/>
      <c r="AW9" s="1"/>
      <c r="BJ9" s="132"/>
    </row>
    <row r="10" spans="1:62" ht="20.100000000000001" customHeight="1" x14ac:dyDescent="0.15">
      <c r="Q10" s="306" t="s">
        <v>191</v>
      </c>
      <c r="R10" s="306"/>
      <c r="S10" s="306"/>
      <c r="T10" s="306"/>
      <c r="U10" s="306"/>
      <c r="V10" s="306"/>
      <c r="W10" s="306"/>
      <c r="X10" s="306"/>
      <c r="Y10" s="306"/>
      <c r="Z10" s="306"/>
      <c r="AA10" s="26"/>
      <c r="AB10" s="305" t="s">
        <v>157</v>
      </c>
      <c r="AC10" s="305"/>
      <c r="AD10" s="305"/>
      <c r="AE10" s="305"/>
      <c r="AF10" s="305"/>
      <c r="AG10" s="303"/>
      <c r="AH10" s="303"/>
      <c r="AI10" s="303"/>
      <c r="AJ10" s="303"/>
      <c r="AK10" s="303"/>
      <c r="AL10" s="303"/>
      <c r="AM10" s="303"/>
      <c r="AN10" s="303"/>
      <c r="AO10" s="303"/>
      <c r="AP10" s="303"/>
      <c r="AQ10" s="303"/>
      <c r="AR10" s="303"/>
      <c r="AS10" s="303"/>
      <c r="AT10" s="303"/>
      <c r="AU10" s="303"/>
      <c r="AV10" s="1"/>
      <c r="AW10" s="1"/>
    </row>
    <row r="11" spans="1:62" ht="20.100000000000001" customHeight="1" x14ac:dyDescent="0.15">
      <c r="Q11" s="306"/>
      <c r="R11" s="306"/>
      <c r="S11" s="306"/>
      <c r="T11" s="306"/>
      <c r="U11" s="306"/>
      <c r="V11" s="306"/>
      <c r="W11" s="306"/>
      <c r="X11" s="306"/>
      <c r="Y11" s="306"/>
      <c r="Z11" s="306"/>
      <c r="AA11" s="26"/>
      <c r="AB11" s="297"/>
      <c r="AC11" s="298"/>
      <c r="AD11" s="298"/>
      <c r="AE11" s="298"/>
      <c r="AF11" s="298"/>
      <c r="AG11" s="298"/>
      <c r="AH11" s="298"/>
      <c r="AI11" s="298"/>
      <c r="AJ11" s="298"/>
      <c r="AK11" s="298"/>
      <c r="AL11" s="298"/>
      <c r="AM11" s="298"/>
      <c r="AN11" s="298"/>
      <c r="AO11" s="298"/>
      <c r="AP11" s="298"/>
      <c r="AQ11" s="298"/>
      <c r="AR11" s="298"/>
      <c r="AS11" s="298"/>
      <c r="AT11" s="298"/>
      <c r="AU11" s="298"/>
      <c r="AV11" s="302" t="s">
        <v>9</v>
      </c>
      <c r="AW11" s="302"/>
    </row>
    <row r="12" spans="1:62" ht="20.100000000000001" customHeight="1" x14ac:dyDescent="0.15"/>
    <row r="13" spans="1:62" ht="20.100000000000001" customHeight="1" x14ac:dyDescent="0.15">
      <c r="A13" s="310" t="str">
        <f ca="1">$AF$4</f>
        <v>令和</v>
      </c>
      <c r="B13" s="310"/>
      <c r="C13" s="310"/>
      <c r="D13" s="310"/>
      <c r="E13" s="304"/>
      <c r="F13" s="304"/>
      <c r="G13" s="304"/>
      <c r="H13" s="299" t="s">
        <v>192</v>
      </c>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row>
    <row r="14" spans="1:62" ht="20.100000000000001" customHeight="1" x14ac:dyDescent="0.15">
      <c r="A14" s="311" t="s">
        <v>193</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row>
    <row r="15" spans="1:62" ht="20.100000000000001" customHeight="1" x14ac:dyDescent="0.15">
      <c r="A15" s="312"/>
      <c r="B15" s="292" t="s">
        <v>174</v>
      </c>
      <c r="C15" s="292"/>
      <c r="D15" s="292"/>
      <c r="E15" s="292"/>
      <c r="F15" s="292"/>
      <c r="G15" s="292"/>
      <c r="H15" s="292"/>
      <c r="I15" s="292"/>
      <c r="J15" s="292"/>
      <c r="K15" s="292"/>
      <c r="L15" s="292"/>
      <c r="M15" s="292"/>
      <c r="N15" s="292"/>
      <c r="O15" s="317"/>
      <c r="P15" s="319" t="s">
        <v>159</v>
      </c>
      <c r="Q15" s="319"/>
      <c r="R15" s="319"/>
      <c r="S15" s="319"/>
      <c r="T15" s="319"/>
      <c r="U15" s="319"/>
      <c r="V15" s="319"/>
      <c r="W15" s="319"/>
      <c r="X15" s="319"/>
      <c r="Y15" s="319"/>
      <c r="Z15" s="319"/>
      <c r="AA15" s="319"/>
      <c r="AB15" s="250" t="s">
        <v>160</v>
      </c>
      <c r="AC15" s="250"/>
      <c r="AD15" s="250"/>
      <c r="AE15" s="250"/>
      <c r="AF15" s="250"/>
      <c r="AG15" s="250"/>
      <c r="AH15" s="250"/>
      <c r="AI15" s="250"/>
      <c r="AJ15" s="250"/>
      <c r="AK15" s="250"/>
      <c r="AL15" s="250"/>
      <c r="AM15" s="250"/>
      <c r="AN15" s="250" t="s">
        <v>161</v>
      </c>
      <c r="AO15" s="250"/>
      <c r="AP15" s="250"/>
      <c r="AQ15" s="250"/>
      <c r="AR15" s="250"/>
      <c r="AS15" s="250"/>
      <c r="AT15" s="250"/>
      <c r="AU15" s="250"/>
      <c r="AV15" s="250"/>
      <c r="AW15" s="250"/>
    </row>
    <row r="16" spans="1:62" ht="24.95" customHeight="1" x14ac:dyDescent="0.15">
      <c r="A16" s="313"/>
      <c r="B16" s="293"/>
      <c r="C16" s="293"/>
      <c r="D16" s="293"/>
      <c r="E16" s="293"/>
      <c r="F16" s="293"/>
      <c r="G16" s="293"/>
      <c r="H16" s="293"/>
      <c r="I16" s="293"/>
      <c r="J16" s="293"/>
      <c r="K16" s="293"/>
      <c r="L16" s="293"/>
      <c r="M16" s="293"/>
      <c r="N16" s="293"/>
      <c r="O16" s="318"/>
      <c r="P16" s="286"/>
      <c r="Q16" s="286"/>
      <c r="R16" s="286"/>
      <c r="S16" s="286"/>
      <c r="T16" s="286"/>
      <c r="U16" s="286"/>
      <c r="V16" s="286"/>
      <c r="W16" s="286"/>
      <c r="X16" s="286"/>
      <c r="Y16" s="286"/>
      <c r="Z16" s="286"/>
      <c r="AA16" s="286"/>
      <c r="AB16" s="287"/>
      <c r="AC16" s="288"/>
      <c r="AD16" s="288"/>
      <c r="AE16" s="288"/>
      <c r="AF16" s="288"/>
      <c r="AG16" s="288"/>
      <c r="AH16" s="288"/>
      <c r="AI16" s="288"/>
      <c r="AJ16" s="288"/>
      <c r="AK16" s="288"/>
      <c r="AL16" s="288"/>
      <c r="AM16" s="289"/>
      <c r="AN16" s="320"/>
      <c r="AO16" s="321"/>
      <c r="AP16" s="321"/>
      <c r="AQ16" s="321"/>
      <c r="AR16" s="321"/>
      <c r="AS16" s="321"/>
      <c r="AT16" s="321"/>
      <c r="AU16" s="321"/>
      <c r="AV16" s="321"/>
      <c r="AW16" s="322"/>
    </row>
    <row r="17" spans="1:56" ht="50.1" customHeight="1" x14ac:dyDescent="0.15">
      <c r="A17" s="16"/>
      <c r="B17" s="336" t="s">
        <v>10</v>
      </c>
      <c r="C17" s="336"/>
      <c r="D17" s="336"/>
      <c r="E17" s="336"/>
      <c r="F17" s="336"/>
      <c r="G17" s="336"/>
      <c r="H17" s="336"/>
      <c r="I17" s="336"/>
      <c r="J17" s="336"/>
      <c r="K17" s="336"/>
      <c r="L17" s="336"/>
      <c r="M17" s="336"/>
      <c r="N17" s="336"/>
      <c r="O17" s="17"/>
      <c r="P17" s="331" t="str">
        <f>IF(OR(BA21&lt;&gt;TRUE,BA22&lt;&gt;TRUE,BD21&lt;&gt;FALSE,BD22&lt;&gt;FALSE,SUM(AL18:AT22)=0),"",SUM(AL18:AT22))</f>
        <v/>
      </c>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281" t="s">
        <v>11</v>
      </c>
      <c r="AO17" s="281"/>
      <c r="AP17" s="290"/>
      <c r="AQ17" s="290"/>
      <c r="AR17" s="290"/>
      <c r="AS17" s="290"/>
      <c r="AT17" s="290"/>
      <c r="AU17" s="290"/>
      <c r="AV17" s="290"/>
      <c r="AW17" s="291"/>
    </row>
    <row r="18" spans="1:56" s="4" customFormat="1" ht="24.95" customHeight="1" x14ac:dyDescent="0.15">
      <c r="A18" s="333"/>
      <c r="B18" s="292" t="s">
        <v>12</v>
      </c>
      <c r="C18" s="292"/>
      <c r="D18" s="292"/>
      <c r="E18" s="292"/>
      <c r="F18" s="292"/>
      <c r="G18" s="292"/>
      <c r="H18" s="292"/>
      <c r="I18" s="292"/>
      <c r="J18" s="292"/>
      <c r="K18" s="292"/>
      <c r="L18" s="292"/>
      <c r="M18" s="292"/>
      <c r="N18" s="292"/>
      <c r="O18" s="343"/>
      <c r="P18" s="323"/>
      <c r="Q18" s="324"/>
      <c r="R18" s="324"/>
      <c r="S18" s="324"/>
      <c r="T18" s="325" t="s">
        <v>208</v>
      </c>
      <c r="U18" s="325"/>
      <c r="V18" s="325"/>
      <c r="W18" s="325"/>
      <c r="X18" s="325"/>
      <c r="Y18" s="325"/>
      <c r="Z18" s="325"/>
      <c r="AA18" s="325"/>
      <c r="AB18" s="325"/>
      <c r="AC18" s="325"/>
      <c r="AD18" s="325"/>
      <c r="AE18" s="325"/>
      <c r="AF18" s="325"/>
      <c r="AG18" s="325"/>
      <c r="AH18" s="325"/>
      <c r="AI18" s="325"/>
      <c r="AJ18" s="325"/>
      <c r="AK18" s="326"/>
      <c r="AL18" s="329" t="str">
        <f>IF($P$18="","",VLOOKUP($P$18,補助金額!B:F,COLUMNS(補助金額!B:D),FALSE))</f>
        <v/>
      </c>
      <c r="AM18" s="330"/>
      <c r="AN18" s="330"/>
      <c r="AO18" s="330"/>
      <c r="AP18" s="330"/>
      <c r="AQ18" s="330"/>
      <c r="AR18" s="330"/>
      <c r="AS18" s="330"/>
      <c r="AT18" s="330"/>
      <c r="AU18" s="327" t="str">
        <f>IF(AL18="","","円")</f>
        <v/>
      </c>
      <c r="AV18" s="327"/>
      <c r="AW18" s="328"/>
    </row>
    <row r="19" spans="1:56" s="4" customFormat="1" ht="30" customHeight="1" x14ac:dyDescent="0.15">
      <c r="A19" s="334"/>
      <c r="B19" s="280"/>
      <c r="C19" s="280"/>
      <c r="D19" s="280"/>
      <c r="E19" s="280"/>
      <c r="F19" s="280"/>
      <c r="G19" s="280"/>
      <c r="H19" s="280"/>
      <c r="I19" s="280"/>
      <c r="J19" s="280"/>
      <c r="K19" s="280"/>
      <c r="L19" s="280"/>
      <c r="M19" s="280"/>
      <c r="N19" s="280"/>
      <c r="O19" s="344"/>
      <c r="P19" s="97"/>
      <c r="Q19" s="341" t="s">
        <v>687</v>
      </c>
      <c r="R19" s="341"/>
      <c r="S19" s="341"/>
      <c r="T19" s="341"/>
      <c r="U19" s="341"/>
      <c r="V19" s="341"/>
      <c r="W19" s="341"/>
      <c r="X19" s="341"/>
      <c r="Y19" s="341"/>
      <c r="Z19" s="341"/>
      <c r="AA19" s="341"/>
      <c r="AB19" s="341"/>
      <c r="AC19" s="341"/>
      <c r="AD19" s="341"/>
      <c r="AE19" s="341"/>
      <c r="AF19" s="341"/>
      <c r="AG19" s="341"/>
      <c r="AH19" s="341"/>
      <c r="AI19" s="341"/>
      <c r="AJ19" s="341"/>
      <c r="AK19" s="342"/>
      <c r="AL19" s="339"/>
      <c r="AM19" s="340"/>
      <c r="AN19" s="340"/>
      <c r="AO19" s="340"/>
      <c r="AP19" s="340"/>
      <c r="AQ19" s="340"/>
      <c r="AR19" s="340"/>
      <c r="AS19" s="340"/>
      <c r="AT19" s="340"/>
      <c r="AU19" s="337" t="str">
        <f>IF(AL19="","","円")</f>
        <v/>
      </c>
      <c r="AV19" s="337"/>
      <c r="AW19" s="338"/>
      <c r="BA19" s="107" t="b">
        <v>0</v>
      </c>
    </row>
    <row r="20" spans="1:56" s="4" customFormat="1" ht="30" customHeight="1" x14ac:dyDescent="0.15">
      <c r="A20" s="334"/>
      <c r="B20" s="280"/>
      <c r="C20" s="280"/>
      <c r="D20" s="280"/>
      <c r="E20" s="280"/>
      <c r="F20" s="280"/>
      <c r="G20" s="280"/>
      <c r="H20" s="280"/>
      <c r="I20" s="280"/>
      <c r="J20" s="280"/>
      <c r="K20" s="280"/>
      <c r="L20" s="280"/>
      <c r="M20" s="280"/>
      <c r="N20" s="280"/>
      <c r="O20" s="344"/>
      <c r="P20" s="97"/>
      <c r="Q20" s="341" t="s">
        <v>688</v>
      </c>
      <c r="R20" s="341"/>
      <c r="S20" s="341"/>
      <c r="T20" s="341"/>
      <c r="U20" s="341"/>
      <c r="V20" s="341"/>
      <c r="W20" s="341"/>
      <c r="X20" s="341"/>
      <c r="Y20" s="341"/>
      <c r="Z20" s="341"/>
      <c r="AA20" s="341"/>
      <c r="AB20" s="341"/>
      <c r="AC20" s="341"/>
      <c r="AD20" s="341"/>
      <c r="AE20" s="341"/>
      <c r="AF20" s="341"/>
      <c r="AG20" s="341"/>
      <c r="AH20" s="341"/>
      <c r="AI20" s="341"/>
      <c r="AJ20" s="341"/>
      <c r="AK20" s="342"/>
      <c r="AL20" s="339"/>
      <c r="AM20" s="340"/>
      <c r="AN20" s="340"/>
      <c r="AO20" s="340"/>
      <c r="AP20" s="340"/>
      <c r="AQ20" s="340"/>
      <c r="AR20" s="340"/>
      <c r="AS20" s="340"/>
      <c r="AT20" s="340"/>
      <c r="AU20" s="337" t="str">
        <f>IF(AL20="","","円")</f>
        <v/>
      </c>
      <c r="AV20" s="337"/>
      <c r="AW20" s="338"/>
      <c r="BA20" s="107"/>
    </row>
    <row r="21" spans="1:56" s="4" customFormat="1" ht="24.95" customHeight="1" x14ac:dyDescent="0.15">
      <c r="A21" s="334"/>
      <c r="B21" s="280"/>
      <c r="C21" s="280"/>
      <c r="D21" s="280"/>
      <c r="E21" s="280"/>
      <c r="F21" s="280"/>
      <c r="G21" s="280"/>
      <c r="H21" s="280"/>
      <c r="I21" s="280"/>
      <c r="J21" s="280"/>
      <c r="K21" s="280"/>
      <c r="L21" s="280"/>
      <c r="M21" s="280"/>
      <c r="N21" s="280"/>
      <c r="O21" s="344"/>
      <c r="P21" s="99"/>
      <c r="Q21" s="316" t="s">
        <v>254</v>
      </c>
      <c r="R21" s="316"/>
      <c r="S21" s="316"/>
      <c r="T21" s="316"/>
      <c r="U21" s="316"/>
      <c r="V21" s="316"/>
      <c r="W21" s="316"/>
      <c r="X21" s="316"/>
      <c r="Y21" s="316"/>
      <c r="Z21" s="316"/>
      <c r="AA21" s="316"/>
      <c r="AB21" s="316"/>
      <c r="AC21" s="316"/>
      <c r="AD21" s="316"/>
      <c r="AE21" s="316"/>
      <c r="AF21" s="316"/>
      <c r="AG21" s="316"/>
      <c r="AH21" s="316"/>
      <c r="AI21" s="316"/>
      <c r="AJ21" s="314"/>
      <c r="AK21" s="315"/>
      <c r="AL21" s="277" t="s">
        <v>257</v>
      </c>
      <c r="AM21" s="275"/>
      <c r="AN21" s="275"/>
      <c r="AO21" s="275"/>
      <c r="AP21" s="275"/>
      <c r="AQ21" s="275"/>
      <c r="AR21" s="275" t="s">
        <v>256</v>
      </c>
      <c r="AS21" s="275"/>
      <c r="AT21" s="275"/>
      <c r="AU21" s="275"/>
      <c r="AV21" s="275"/>
      <c r="AW21" s="276"/>
      <c r="BA21" s="107" t="b">
        <v>0</v>
      </c>
      <c r="BD21" s="126" t="b">
        <v>0</v>
      </c>
    </row>
    <row r="22" spans="1:56" s="4" customFormat="1" ht="24.95" customHeight="1" x14ac:dyDescent="0.15">
      <c r="A22" s="335"/>
      <c r="B22" s="293"/>
      <c r="C22" s="293"/>
      <c r="D22" s="293"/>
      <c r="E22" s="293"/>
      <c r="F22" s="293"/>
      <c r="G22" s="293"/>
      <c r="H22" s="293"/>
      <c r="I22" s="293"/>
      <c r="J22" s="293"/>
      <c r="K22" s="293"/>
      <c r="L22" s="293"/>
      <c r="M22" s="293"/>
      <c r="N22" s="293"/>
      <c r="O22" s="345"/>
      <c r="P22" s="98"/>
      <c r="Q22" s="294" t="s">
        <v>255</v>
      </c>
      <c r="R22" s="294"/>
      <c r="S22" s="294"/>
      <c r="T22" s="294"/>
      <c r="U22" s="294"/>
      <c r="V22" s="294"/>
      <c r="W22" s="294"/>
      <c r="X22" s="294"/>
      <c r="Y22" s="294"/>
      <c r="Z22" s="294"/>
      <c r="AA22" s="294"/>
      <c r="AB22" s="294"/>
      <c r="AC22" s="294"/>
      <c r="AD22" s="294"/>
      <c r="AE22" s="294"/>
      <c r="AF22" s="294"/>
      <c r="AG22" s="294"/>
      <c r="AH22" s="294"/>
      <c r="AI22" s="294"/>
      <c r="AJ22" s="294"/>
      <c r="AK22" s="295"/>
      <c r="AL22" s="278" t="s">
        <v>257</v>
      </c>
      <c r="AM22" s="279"/>
      <c r="AN22" s="279"/>
      <c r="AO22" s="279"/>
      <c r="AP22" s="279"/>
      <c r="AQ22" s="279"/>
      <c r="AR22" s="275" t="s">
        <v>256</v>
      </c>
      <c r="AS22" s="275"/>
      <c r="AT22" s="275"/>
      <c r="AU22" s="275"/>
      <c r="AV22" s="275"/>
      <c r="AW22" s="276"/>
      <c r="BA22" s="107" t="b">
        <v>0</v>
      </c>
      <c r="BD22" s="126" t="b">
        <v>0</v>
      </c>
    </row>
    <row r="23" spans="1:56" ht="30" customHeight="1" x14ac:dyDescent="0.15">
      <c r="A23" s="16"/>
      <c r="B23" s="336" t="s">
        <v>13</v>
      </c>
      <c r="C23" s="336"/>
      <c r="D23" s="336"/>
      <c r="E23" s="336"/>
      <c r="F23" s="336"/>
      <c r="G23" s="336"/>
      <c r="H23" s="336"/>
      <c r="I23" s="336"/>
      <c r="J23" s="336"/>
      <c r="K23" s="336"/>
      <c r="L23" s="336"/>
      <c r="M23" s="336"/>
      <c r="N23" s="336"/>
      <c r="O23" s="17"/>
      <c r="P23" s="285"/>
      <c r="Q23" s="281"/>
      <c r="R23" s="281"/>
      <c r="S23" s="281"/>
      <c r="T23" s="281"/>
      <c r="U23" s="281"/>
      <c r="V23" s="281"/>
      <c r="W23" s="281"/>
      <c r="X23" s="281" t="str">
        <f t="shared" ref="X23:X25" ca="1" si="0">$AF$4</f>
        <v>令和</v>
      </c>
      <c r="Y23" s="281"/>
      <c r="Z23" s="281"/>
      <c r="AA23" s="284"/>
      <c r="AB23" s="284"/>
      <c r="AC23" s="284"/>
      <c r="AD23" s="281" t="s">
        <v>14</v>
      </c>
      <c r="AE23" s="281"/>
      <c r="AF23" s="284"/>
      <c r="AG23" s="284"/>
      <c r="AH23" s="284"/>
      <c r="AI23" s="281" t="s">
        <v>15</v>
      </c>
      <c r="AJ23" s="281"/>
      <c r="AK23" s="284"/>
      <c r="AL23" s="284"/>
      <c r="AM23" s="284"/>
      <c r="AN23" s="281" t="s">
        <v>16</v>
      </c>
      <c r="AO23" s="281"/>
      <c r="AP23" s="282"/>
      <c r="AQ23" s="282"/>
      <c r="AR23" s="282"/>
      <c r="AS23" s="282"/>
      <c r="AT23" s="282"/>
      <c r="AU23" s="282"/>
      <c r="AV23" s="282"/>
      <c r="AW23" s="283"/>
    </row>
    <row r="24" spans="1:56" ht="30" customHeight="1" x14ac:dyDescent="0.15">
      <c r="A24" s="16"/>
      <c r="B24" s="336" t="s">
        <v>17</v>
      </c>
      <c r="C24" s="336"/>
      <c r="D24" s="336"/>
      <c r="E24" s="336"/>
      <c r="F24" s="336"/>
      <c r="G24" s="336"/>
      <c r="H24" s="336"/>
      <c r="I24" s="336"/>
      <c r="J24" s="336"/>
      <c r="K24" s="336"/>
      <c r="L24" s="336"/>
      <c r="M24" s="336"/>
      <c r="N24" s="336"/>
      <c r="O24" s="17"/>
      <c r="P24" s="285"/>
      <c r="Q24" s="281"/>
      <c r="R24" s="281"/>
      <c r="S24" s="281"/>
      <c r="T24" s="281"/>
      <c r="U24" s="281"/>
      <c r="V24" s="281"/>
      <c r="W24" s="281"/>
      <c r="X24" s="281" t="str">
        <f t="shared" ca="1" si="0"/>
        <v>令和</v>
      </c>
      <c r="Y24" s="281"/>
      <c r="Z24" s="281"/>
      <c r="AA24" s="284"/>
      <c r="AB24" s="284"/>
      <c r="AC24" s="284"/>
      <c r="AD24" s="281" t="s">
        <v>14</v>
      </c>
      <c r="AE24" s="281"/>
      <c r="AF24" s="284"/>
      <c r="AG24" s="284"/>
      <c r="AH24" s="284"/>
      <c r="AI24" s="281" t="s">
        <v>15</v>
      </c>
      <c r="AJ24" s="281"/>
      <c r="AK24" s="284"/>
      <c r="AL24" s="284"/>
      <c r="AM24" s="284"/>
      <c r="AN24" s="281" t="s">
        <v>16</v>
      </c>
      <c r="AO24" s="281"/>
      <c r="AP24" s="282"/>
      <c r="AQ24" s="282"/>
      <c r="AR24" s="282"/>
      <c r="AS24" s="282"/>
      <c r="AT24" s="282"/>
      <c r="AU24" s="282"/>
      <c r="AV24" s="282"/>
      <c r="AW24" s="283"/>
    </row>
    <row r="25" spans="1:56" ht="30" customHeight="1" x14ac:dyDescent="0.15">
      <c r="A25" s="16"/>
      <c r="B25" s="336" t="s">
        <v>43</v>
      </c>
      <c r="C25" s="336"/>
      <c r="D25" s="336"/>
      <c r="E25" s="336"/>
      <c r="F25" s="336"/>
      <c r="G25" s="336"/>
      <c r="H25" s="336"/>
      <c r="I25" s="336"/>
      <c r="J25" s="336"/>
      <c r="K25" s="336"/>
      <c r="L25" s="336"/>
      <c r="M25" s="336"/>
      <c r="N25" s="336"/>
      <c r="O25" s="17"/>
      <c r="P25" s="285"/>
      <c r="Q25" s="281"/>
      <c r="R25" s="281"/>
      <c r="S25" s="281"/>
      <c r="T25" s="281"/>
      <c r="U25" s="281"/>
      <c r="V25" s="281"/>
      <c r="W25" s="281"/>
      <c r="X25" s="281" t="str">
        <f t="shared" ca="1" si="0"/>
        <v>令和</v>
      </c>
      <c r="Y25" s="281"/>
      <c r="Z25" s="281"/>
      <c r="AA25" s="284"/>
      <c r="AB25" s="284"/>
      <c r="AC25" s="284"/>
      <c r="AD25" s="281" t="s">
        <v>14</v>
      </c>
      <c r="AE25" s="281"/>
      <c r="AF25" s="284"/>
      <c r="AG25" s="284"/>
      <c r="AH25" s="284"/>
      <c r="AI25" s="281" t="s">
        <v>15</v>
      </c>
      <c r="AJ25" s="281"/>
      <c r="AK25" s="284"/>
      <c r="AL25" s="284"/>
      <c r="AM25" s="284"/>
      <c r="AN25" s="281" t="s">
        <v>16</v>
      </c>
      <c r="AO25" s="281"/>
      <c r="AP25" s="282"/>
      <c r="AQ25" s="282"/>
      <c r="AR25" s="282"/>
      <c r="AS25" s="282"/>
      <c r="AT25" s="282"/>
      <c r="AU25" s="282"/>
      <c r="AV25" s="282"/>
      <c r="AW25" s="283"/>
    </row>
    <row r="26" spans="1:56" ht="9.9499999999999993" customHeight="1" x14ac:dyDescent="0.15">
      <c r="A26" s="7"/>
      <c r="B26" s="8"/>
      <c r="C26" s="8"/>
      <c r="D26" s="8"/>
      <c r="E26" s="8"/>
      <c r="F26" s="8"/>
      <c r="G26" s="8"/>
      <c r="H26" s="8"/>
      <c r="I26" s="8"/>
      <c r="J26" s="8"/>
      <c r="K26" s="8"/>
      <c r="L26" s="8"/>
      <c r="M26" s="8"/>
      <c r="N26" s="8"/>
      <c r="O26" s="9"/>
      <c r="P26" s="81"/>
      <c r="Q26" s="82"/>
      <c r="R26" s="82"/>
      <c r="S26" s="82"/>
      <c r="T26" s="82"/>
      <c r="U26" s="82"/>
      <c r="V26" s="82"/>
      <c r="W26" s="83"/>
      <c r="X26" s="83"/>
      <c r="Y26" s="83"/>
      <c r="Z26" s="82"/>
      <c r="AA26" s="82"/>
      <c r="AB26" s="83"/>
      <c r="AC26" s="83"/>
      <c r="AD26" s="83"/>
      <c r="AE26" s="82"/>
      <c r="AF26" s="82"/>
      <c r="AG26" s="83"/>
      <c r="AH26" s="83"/>
      <c r="AI26" s="83"/>
      <c r="AJ26" s="82"/>
      <c r="AK26" s="82"/>
      <c r="AL26" s="82"/>
      <c r="AM26" s="82"/>
      <c r="AN26" s="82"/>
      <c r="AO26" s="82"/>
      <c r="AP26" s="82"/>
      <c r="AQ26" s="82"/>
      <c r="AR26" s="82"/>
      <c r="AS26" s="82"/>
      <c r="AT26" s="82"/>
      <c r="AU26" s="82"/>
      <c r="AV26" s="82"/>
      <c r="AW26" s="84"/>
    </row>
    <row r="27" spans="1:56" ht="17.100000000000001" customHeight="1" x14ac:dyDescent="0.15">
      <c r="A27" s="10"/>
      <c r="B27" s="280" t="s">
        <v>18</v>
      </c>
      <c r="C27" s="280"/>
      <c r="D27" s="280"/>
      <c r="E27" s="280"/>
      <c r="F27" s="280"/>
      <c r="G27" s="280"/>
      <c r="H27" s="280"/>
      <c r="I27" s="280"/>
      <c r="J27" s="280"/>
      <c r="K27" s="280"/>
      <c r="L27" s="280"/>
      <c r="M27" s="280"/>
      <c r="N27" s="280"/>
      <c r="O27" s="11"/>
      <c r="P27" s="85"/>
      <c r="Q27" s="264" t="s">
        <v>175</v>
      </c>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5"/>
    </row>
    <row r="28" spans="1:56" ht="17.100000000000001" customHeight="1" x14ac:dyDescent="0.15">
      <c r="A28" s="10"/>
      <c r="B28" s="12"/>
      <c r="C28" s="12"/>
      <c r="D28" s="12"/>
      <c r="E28" s="12"/>
      <c r="F28" s="12"/>
      <c r="G28" s="12"/>
      <c r="H28" s="12"/>
      <c r="I28" s="12"/>
      <c r="J28" s="12"/>
      <c r="K28" s="12"/>
      <c r="L28" s="12"/>
      <c r="M28" s="12"/>
      <c r="N28" s="12"/>
      <c r="O28" s="11"/>
      <c r="P28" s="85"/>
      <c r="Q28" s="264" t="s">
        <v>176</v>
      </c>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5"/>
    </row>
    <row r="29" spans="1:56" ht="17.100000000000001" customHeight="1" x14ac:dyDescent="0.15">
      <c r="A29" s="10"/>
      <c r="B29" s="12"/>
      <c r="C29" s="12"/>
      <c r="D29" s="12"/>
      <c r="E29" s="12"/>
      <c r="F29" s="12"/>
      <c r="G29" s="12"/>
      <c r="H29" s="12"/>
      <c r="I29" s="12"/>
      <c r="J29" s="12"/>
      <c r="K29" s="12"/>
      <c r="L29" s="12"/>
      <c r="M29" s="12"/>
      <c r="N29" s="12"/>
      <c r="O29" s="11"/>
      <c r="P29" s="85"/>
      <c r="Q29" s="264" t="s">
        <v>177</v>
      </c>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5"/>
    </row>
    <row r="30" spans="1:56" ht="17.100000000000001" customHeight="1" x14ac:dyDescent="0.15">
      <c r="A30" s="10"/>
      <c r="B30" s="12"/>
      <c r="C30" s="12"/>
      <c r="D30" s="12"/>
      <c r="E30" s="12"/>
      <c r="F30" s="12"/>
      <c r="G30" s="12"/>
      <c r="H30" s="12"/>
      <c r="I30" s="12"/>
      <c r="J30" s="12"/>
      <c r="K30" s="12"/>
      <c r="L30" s="12"/>
      <c r="M30" s="12"/>
      <c r="N30" s="12"/>
      <c r="O30" s="11"/>
      <c r="P30" s="85"/>
      <c r="Q30" s="264" t="s">
        <v>251</v>
      </c>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5"/>
    </row>
    <row r="31" spans="1:56" ht="17.100000000000001" customHeight="1" x14ac:dyDescent="0.15">
      <c r="A31" s="10"/>
      <c r="B31" s="12"/>
      <c r="C31" s="12"/>
      <c r="D31" s="12"/>
      <c r="E31" s="12"/>
      <c r="F31" s="12"/>
      <c r="G31" s="12"/>
      <c r="H31" s="12"/>
      <c r="I31" s="12"/>
      <c r="J31" s="12"/>
      <c r="K31" s="12"/>
      <c r="L31" s="12"/>
      <c r="M31" s="12"/>
      <c r="N31" s="12"/>
      <c r="O31" s="11"/>
      <c r="P31" s="85"/>
      <c r="Q31" s="264" t="s">
        <v>252</v>
      </c>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5"/>
    </row>
    <row r="32" spans="1:56" ht="17.100000000000001" customHeight="1" x14ac:dyDescent="0.15">
      <c r="A32" s="10"/>
      <c r="B32" s="12"/>
      <c r="C32" s="12"/>
      <c r="D32" s="12"/>
      <c r="E32" s="12"/>
      <c r="F32" s="12"/>
      <c r="G32" s="12"/>
      <c r="H32" s="12"/>
      <c r="I32" s="12"/>
      <c r="J32" s="12"/>
      <c r="K32" s="12"/>
      <c r="L32" s="12"/>
      <c r="M32" s="12"/>
      <c r="N32" s="12"/>
      <c r="O32" s="11"/>
      <c r="P32" s="85"/>
      <c r="Q32" s="264" t="s">
        <v>178</v>
      </c>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5"/>
    </row>
    <row r="33" spans="1:49" ht="17.100000000000001" customHeight="1" x14ac:dyDescent="0.15">
      <c r="A33" s="10"/>
      <c r="B33" s="12"/>
      <c r="C33" s="12"/>
      <c r="D33" s="12"/>
      <c r="E33" s="12"/>
      <c r="F33" s="12"/>
      <c r="G33" s="12"/>
      <c r="H33" s="12"/>
      <c r="I33" s="12"/>
      <c r="J33" s="12"/>
      <c r="K33" s="12"/>
      <c r="L33" s="12"/>
      <c r="M33" s="12"/>
      <c r="N33" s="12"/>
      <c r="O33" s="11"/>
      <c r="P33" s="85"/>
      <c r="Q33" s="264" t="s">
        <v>179</v>
      </c>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5"/>
    </row>
    <row r="34" spans="1:49" ht="17.100000000000001" customHeight="1" x14ac:dyDescent="0.15">
      <c r="A34" s="10"/>
      <c r="B34" s="12"/>
      <c r="C34" s="12"/>
      <c r="D34" s="12"/>
      <c r="E34" s="12"/>
      <c r="F34" s="12"/>
      <c r="G34" s="12"/>
      <c r="H34" s="12"/>
      <c r="I34" s="12"/>
      <c r="J34" s="12"/>
      <c r="K34" s="12"/>
      <c r="L34" s="12"/>
      <c r="M34" s="12"/>
      <c r="N34" s="12"/>
      <c r="O34" s="11"/>
      <c r="P34" s="85"/>
      <c r="Q34" s="264" t="s">
        <v>180</v>
      </c>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5"/>
    </row>
    <row r="35" spans="1:49" ht="17.100000000000001" customHeight="1" x14ac:dyDescent="0.15">
      <c r="A35" s="10"/>
      <c r="B35" s="12"/>
      <c r="C35" s="12"/>
      <c r="D35" s="12"/>
      <c r="E35" s="12"/>
      <c r="F35" s="12"/>
      <c r="G35" s="12"/>
      <c r="H35" s="12"/>
      <c r="I35" s="12"/>
      <c r="J35" s="12"/>
      <c r="K35" s="12"/>
      <c r="L35" s="12"/>
      <c r="M35" s="12"/>
      <c r="N35" s="12"/>
      <c r="O35" s="11"/>
      <c r="P35" s="85"/>
      <c r="Q35" s="264" t="s">
        <v>181</v>
      </c>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5"/>
    </row>
    <row r="36" spans="1:49" ht="17.100000000000001" customHeight="1" x14ac:dyDescent="0.15">
      <c r="A36" s="10"/>
      <c r="B36" s="12"/>
      <c r="C36" s="12"/>
      <c r="D36" s="12"/>
      <c r="E36" s="12"/>
      <c r="F36" s="12"/>
      <c r="G36" s="12"/>
      <c r="H36" s="12"/>
      <c r="I36" s="12"/>
      <c r="J36" s="12"/>
      <c r="K36" s="12"/>
      <c r="L36" s="12"/>
      <c r="M36" s="12"/>
      <c r="N36" s="12"/>
      <c r="O36" s="11"/>
      <c r="P36" s="85"/>
      <c r="Q36" s="264" t="s">
        <v>182</v>
      </c>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5"/>
    </row>
    <row r="37" spans="1:49" ht="17.100000000000001" customHeight="1" x14ac:dyDescent="0.15">
      <c r="A37" s="10"/>
      <c r="B37" s="12"/>
      <c r="C37" s="12"/>
      <c r="D37" s="12"/>
      <c r="E37" s="12"/>
      <c r="F37" s="12"/>
      <c r="G37" s="12"/>
      <c r="H37" s="12"/>
      <c r="I37" s="12"/>
      <c r="J37" s="12"/>
      <c r="K37" s="12"/>
      <c r="L37" s="12"/>
      <c r="M37" s="12"/>
      <c r="N37" s="12"/>
      <c r="O37" s="11"/>
      <c r="P37" s="85"/>
      <c r="Q37" s="264" t="s">
        <v>183</v>
      </c>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5"/>
    </row>
    <row r="38" spans="1:49" ht="17.100000000000001" customHeight="1" x14ac:dyDescent="0.15">
      <c r="A38" s="10"/>
      <c r="B38" s="12"/>
      <c r="C38" s="12"/>
      <c r="D38" s="12"/>
      <c r="E38" s="12"/>
      <c r="F38" s="12"/>
      <c r="G38" s="12"/>
      <c r="H38" s="12"/>
      <c r="I38" s="12"/>
      <c r="J38" s="12"/>
      <c r="K38" s="12"/>
      <c r="L38" s="12"/>
      <c r="M38" s="12"/>
      <c r="N38" s="12"/>
      <c r="O38" s="11"/>
      <c r="P38" s="85"/>
      <c r="Q38" s="264" t="s">
        <v>176</v>
      </c>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5"/>
    </row>
    <row r="39" spans="1:49" ht="17.100000000000001" customHeight="1" x14ac:dyDescent="0.15">
      <c r="A39" s="10"/>
      <c r="B39" s="12"/>
      <c r="C39" s="12"/>
      <c r="D39" s="12"/>
      <c r="E39" s="12"/>
      <c r="F39" s="12"/>
      <c r="G39" s="12"/>
      <c r="H39" s="12"/>
      <c r="I39" s="12"/>
      <c r="J39" s="12"/>
      <c r="K39" s="12"/>
      <c r="L39" s="12"/>
      <c r="M39" s="12"/>
      <c r="N39" s="12"/>
      <c r="O39" s="11"/>
      <c r="P39" s="85"/>
      <c r="Q39" s="264" t="s">
        <v>184</v>
      </c>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5"/>
    </row>
    <row r="40" spans="1:49" ht="17.100000000000001" customHeight="1" x14ac:dyDescent="0.15">
      <c r="A40" s="10"/>
      <c r="B40" s="12"/>
      <c r="C40" s="12"/>
      <c r="D40" s="12"/>
      <c r="E40" s="12"/>
      <c r="F40" s="12"/>
      <c r="G40" s="12"/>
      <c r="H40" s="12"/>
      <c r="I40" s="12"/>
      <c r="J40" s="12"/>
      <c r="K40" s="12"/>
      <c r="L40" s="12"/>
      <c r="M40" s="12"/>
      <c r="N40" s="12"/>
      <c r="O40" s="11"/>
      <c r="P40" s="85"/>
      <c r="Q40" s="264" t="s">
        <v>185</v>
      </c>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5"/>
    </row>
    <row r="41" spans="1:49" ht="17.100000000000001" customHeight="1" x14ac:dyDescent="0.15">
      <c r="A41" s="10"/>
      <c r="B41" s="12"/>
      <c r="C41" s="12"/>
      <c r="D41" s="12"/>
      <c r="E41" s="12"/>
      <c r="F41" s="12"/>
      <c r="G41" s="12"/>
      <c r="H41" s="12"/>
      <c r="I41" s="12"/>
      <c r="J41" s="12"/>
      <c r="K41" s="12"/>
      <c r="L41" s="12"/>
      <c r="M41" s="12"/>
      <c r="N41" s="12"/>
      <c r="O41" s="11"/>
      <c r="P41" s="85"/>
      <c r="Q41" s="264" t="s">
        <v>186</v>
      </c>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5"/>
    </row>
    <row r="42" spans="1:49" ht="17.100000000000001" customHeight="1" x14ac:dyDescent="0.15">
      <c r="A42" s="10"/>
      <c r="B42" s="12"/>
      <c r="C42" s="12"/>
      <c r="D42" s="12"/>
      <c r="E42" s="12"/>
      <c r="F42" s="12"/>
      <c r="G42" s="12"/>
      <c r="H42" s="12"/>
      <c r="I42" s="12"/>
      <c r="J42" s="12"/>
      <c r="K42" s="12"/>
      <c r="L42" s="12"/>
      <c r="M42" s="12"/>
      <c r="N42" s="12"/>
      <c r="O42" s="11"/>
      <c r="P42" s="85"/>
      <c r="Q42" s="264" t="s">
        <v>187</v>
      </c>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5"/>
    </row>
    <row r="43" spans="1:49" ht="17.100000000000001" customHeight="1" x14ac:dyDescent="0.15">
      <c r="A43" s="10"/>
      <c r="B43" s="12"/>
      <c r="C43" s="12"/>
      <c r="D43" s="12"/>
      <c r="E43" s="12"/>
      <c r="F43" s="12"/>
      <c r="G43" s="12"/>
      <c r="H43" s="12"/>
      <c r="I43" s="12"/>
      <c r="J43" s="12"/>
      <c r="K43" s="12"/>
      <c r="L43" s="12"/>
      <c r="M43" s="12"/>
      <c r="N43" s="12"/>
      <c r="O43" s="11"/>
      <c r="P43" s="85"/>
      <c r="Q43" s="264" t="s">
        <v>188</v>
      </c>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5"/>
    </row>
    <row r="44" spans="1:49" ht="17.100000000000001" customHeight="1" x14ac:dyDescent="0.15">
      <c r="A44" s="10"/>
      <c r="B44" s="25"/>
      <c r="C44" s="25"/>
      <c r="D44" s="25"/>
      <c r="E44" s="25"/>
      <c r="F44" s="25"/>
      <c r="G44" s="25"/>
      <c r="H44" s="25"/>
      <c r="I44" s="25"/>
      <c r="J44" s="25"/>
      <c r="K44" s="25"/>
      <c r="L44" s="25"/>
      <c r="M44" s="25"/>
      <c r="N44" s="25"/>
      <c r="O44" s="11"/>
      <c r="P44" s="85"/>
      <c r="Q44" s="264" t="s">
        <v>189</v>
      </c>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5"/>
    </row>
    <row r="45" spans="1:49" ht="9.9499999999999993" customHeight="1" x14ac:dyDescent="0.15">
      <c r="A45" s="13"/>
      <c r="B45" s="15"/>
      <c r="C45" s="15"/>
      <c r="D45" s="15"/>
      <c r="E45" s="15"/>
      <c r="F45" s="15"/>
      <c r="G45" s="15"/>
      <c r="H45" s="15"/>
      <c r="I45" s="15"/>
      <c r="J45" s="15"/>
      <c r="K45" s="15"/>
      <c r="L45" s="15"/>
      <c r="M45" s="15"/>
      <c r="N45" s="15"/>
      <c r="O45" s="14"/>
      <c r="P45" s="86"/>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4"/>
    </row>
    <row r="46" spans="1:49" ht="20.100000000000001" hidden="1" customHeight="1" x14ac:dyDescent="0.15"/>
    <row r="47" spans="1:49" ht="20.100000000000001" hidden="1" customHeight="1" x14ac:dyDescent="0.15"/>
    <row r="48" spans="1:49" ht="20.100000000000001" hidden="1" customHeight="1" x14ac:dyDescent="0.15"/>
    <row r="49" ht="20.100000000000001" hidden="1" customHeight="1" x14ac:dyDescent="0.15"/>
    <row r="50" ht="20.100000000000001" hidden="1" customHeight="1" x14ac:dyDescent="0.15"/>
    <row r="51" ht="20.100000000000001" hidden="1" customHeight="1" x14ac:dyDescent="0.15"/>
    <row r="52" ht="20.100000000000001"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row r="64" ht="20.100000000000001" hidden="1" customHeight="1" x14ac:dyDescent="0.15"/>
    <row r="65" ht="20.100000000000001" hidden="1" customHeight="1" x14ac:dyDescent="0.15"/>
    <row r="66" ht="20.100000000000001" hidden="1" customHeight="1" x14ac:dyDescent="0.15"/>
    <row r="67" ht="20.100000000000001" hidden="1" customHeight="1" x14ac:dyDescent="0.15"/>
    <row r="68" ht="20.100000000000001" hidden="1" customHeight="1" x14ac:dyDescent="0.15"/>
    <row r="69" ht="20.100000000000001" hidden="1" customHeight="1" x14ac:dyDescent="0.15"/>
    <row r="70" ht="20.100000000000001" hidden="1" customHeight="1" x14ac:dyDescent="0.15"/>
    <row r="71" ht="20.100000000000001" hidden="1" customHeight="1" x14ac:dyDescent="0.15"/>
    <row r="72" ht="20.100000000000001" hidden="1" customHeight="1" x14ac:dyDescent="0.15"/>
    <row r="73" ht="20.100000000000001" hidden="1" customHeight="1" x14ac:dyDescent="0.15"/>
  </sheetData>
  <sheetProtection sheet="1" objects="1" scenarios="1" selectLockedCells="1"/>
  <mergeCells count="111">
    <mergeCell ref="AK24:AM24"/>
    <mergeCell ref="AF24:AH24"/>
    <mergeCell ref="AN17:AO17"/>
    <mergeCell ref="B25:N25"/>
    <mergeCell ref="P25:W25"/>
    <mergeCell ref="X25:Z25"/>
    <mergeCell ref="AA25:AC25"/>
    <mergeCell ref="AD25:AE25"/>
    <mergeCell ref="AU19:AW19"/>
    <mergeCell ref="AL19:AT19"/>
    <mergeCell ref="Q20:AK20"/>
    <mergeCell ref="AU20:AW20"/>
    <mergeCell ref="AL20:AT20"/>
    <mergeCell ref="B18:N22"/>
    <mergeCell ref="AA24:AC24"/>
    <mergeCell ref="B17:N17"/>
    <mergeCell ref="AF23:AH23"/>
    <mergeCell ref="B23:N23"/>
    <mergeCell ref="O18:O22"/>
    <mergeCell ref="B24:N24"/>
    <mergeCell ref="AA23:AC23"/>
    <mergeCell ref="AP23:AW23"/>
    <mergeCell ref="Q19:AK19"/>
    <mergeCell ref="A13:D13"/>
    <mergeCell ref="H13:AW13"/>
    <mergeCell ref="E13:G13"/>
    <mergeCell ref="A14:AW14"/>
    <mergeCell ref="A15:A16"/>
    <mergeCell ref="AI23:AJ23"/>
    <mergeCell ref="X23:Z23"/>
    <mergeCell ref="AJ21:AK21"/>
    <mergeCell ref="AK23:AM23"/>
    <mergeCell ref="Q21:AI21"/>
    <mergeCell ref="O15:O16"/>
    <mergeCell ref="AB15:AM15"/>
    <mergeCell ref="P15:AA15"/>
    <mergeCell ref="AN16:AW16"/>
    <mergeCell ref="P18:S18"/>
    <mergeCell ref="T18:AK18"/>
    <mergeCell ref="AU18:AW18"/>
    <mergeCell ref="AL18:AT18"/>
    <mergeCell ref="P17:AM17"/>
    <mergeCell ref="A18:A22"/>
    <mergeCell ref="P23:W23"/>
    <mergeCell ref="A3:AW3"/>
    <mergeCell ref="AB11:AU11"/>
    <mergeCell ref="P8:V8"/>
    <mergeCell ref="AB9:AU9"/>
    <mergeCell ref="AL4:AM4"/>
    <mergeCell ref="AG10:AU10"/>
    <mergeCell ref="AI4:AK4"/>
    <mergeCell ref="AF4:AH4"/>
    <mergeCell ref="AN4:AP4"/>
    <mergeCell ref="AQ4:AR4"/>
    <mergeCell ref="AV4:AW4"/>
    <mergeCell ref="AB10:AF10"/>
    <mergeCell ref="Q10:Z11"/>
    <mergeCell ref="AS4:AU4"/>
    <mergeCell ref="R6:T6"/>
    <mergeCell ref="AV11:AW11"/>
    <mergeCell ref="A6:G6"/>
    <mergeCell ref="Q9:Z9"/>
    <mergeCell ref="H6:Q6"/>
    <mergeCell ref="Q31:AW31"/>
    <mergeCell ref="Q32:AW32"/>
    <mergeCell ref="Q33:AW33"/>
    <mergeCell ref="AN15:AW15"/>
    <mergeCell ref="B27:N27"/>
    <mergeCell ref="Q27:AW27"/>
    <mergeCell ref="AN25:AO25"/>
    <mergeCell ref="AP25:AW25"/>
    <mergeCell ref="AF25:AH25"/>
    <mergeCell ref="AD24:AE24"/>
    <mergeCell ref="AI25:AJ25"/>
    <mergeCell ref="AK25:AM25"/>
    <mergeCell ref="AN24:AO24"/>
    <mergeCell ref="X24:Z24"/>
    <mergeCell ref="AN23:AO23"/>
    <mergeCell ref="P24:W24"/>
    <mergeCell ref="AI24:AJ24"/>
    <mergeCell ref="AD23:AE23"/>
    <mergeCell ref="P16:AA16"/>
    <mergeCell ref="AB16:AM16"/>
    <mergeCell ref="AP17:AW17"/>
    <mergeCell ref="B15:N16"/>
    <mergeCell ref="Q22:AK22"/>
    <mergeCell ref="AP24:AW24"/>
    <mergeCell ref="Q40:AW40"/>
    <mergeCell ref="Q41:AW41"/>
    <mergeCell ref="Q42:AW42"/>
    <mergeCell ref="Q43:AW43"/>
    <mergeCell ref="Q44:AW44"/>
    <mergeCell ref="AV1:AY1"/>
    <mergeCell ref="AS1:AU1"/>
    <mergeCell ref="AD1:AH1"/>
    <mergeCell ref="AD2:AH2"/>
    <mergeCell ref="AI1:AR1"/>
    <mergeCell ref="AI2:AZ2"/>
    <mergeCell ref="AR21:AW21"/>
    <mergeCell ref="AL21:AQ21"/>
    <mergeCell ref="AL22:AQ22"/>
    <mergeCell ref="AR22:AW22"/>
    <mergeCell ref="Q34:AW34"/>
    <mergeCell ref="Q35:AW35"/>
    <mergeCell ref="Q36:AW36"/>
    <mergeCell ref="Q37:AW37"/>
    <mergeCell ref="Q38:AW38"/>
    <mergeCell ref="Q39:AW39"/>
    <mergeCell ref="Q28:AW28"/>
    <mergeCell ref="Q29:AW29"/>
    <mergeCell ref="Q30:AW30"/>
  </mergeCells>
  <phoneticPr fontId="6"/>
  <dataValidations count="7">
    <dataValidation imeMode="fullKatakana" allowBlank="1" showInputMessage="1" showErrorMessage="1" sqref="AG10:AU10"/>
    <dataValidation imeMode="disabled" allowBlank="1" showInputMessage="1" showErrorMessage="1" sqref="AI4:AK4 AN4:AP4 AS4:AU4 P17:AM17 AL18:AT18 E13:G13 AA23:AC25 AK23:AM25 AF23:AH25"/>
    <dataValidation imeMode="hiragana" allowBlank="1" showInputMessage="1" showErrorMessage="1" sqref="H6:Q6 AB9:AU9 AB11:AU11 P16:AW16 AI1:AR1 AI2:AZ2 AV1:AY1"/>
    <dataValidation type="list" imeMode="disabled" allowBlank="1" showInputMessage="1" showErrorMessage="1" sqref="P18:S18">
      <formula1>人槽</formula1>
    </dataValidation>
    <dataValidation type="whole" imeMode="disabled" allowBlank="1" showInputMessage="1" showErrorMessage="1" sqref="AL19:AT19">
      <formula1>1</formula1>
      <formula2>90000</formula2>
    </dataValidation>
    <dataValidation type="whole" imeMode="disabled" allowBlank="1" showInputMessage="1" showErrorMessage="1" sqref="AL20:AT20">
      <formula1>1</formula1>
      <formula2>300000</formula2>
    </dataValidation>
    <dataValidation imeMode="on" allowBlank="1" showInputMessage="1" showErrorMessage="1" sqref="AL22:AR22 AL21 AR21"/>
  </dataValidations>
  <pageMargins left="0.98425196850393704" right="0.19685039370078741" top="0.39370078740157483" bottom="0.19685039370078741" header="0" footer="0"/>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1" r:id="rId4" name="Check Box 153">
              <controlPr defaultSize="0" autoFill="0" autoLine="0" autoPict="0" altText="">
                <anchor moveWithCells="1">
                  <from>
                    <xdr:col>43</xdr:col>
                    <xdr:colOff>123825</xdr:colOff>
                    <xdr:row>20</xdr:row>
                    <xdr:rowOff>19050</xdr:rowOff>
                  </from>
                  <to>
                    <xdr:col>46</xdr:col>
                    <xdr:colOff>0</xdr:colOff>
                    <xdr:row>20</xdr:row>
                    <xdr:rowOff>304800</xdr:rowOff>
                  </to>
                </anchor>
              </controlPr>
            </control>
          </mc:Choice>
        </mc:AlternateContent>
        <mc:AlternateContent xmlns:mc="http://schemas.openxmlformats.org/markup-compatibility/2006">
          <mc:Choice Requires="x14">
            <control shapeId="2202" r:id="rId5" name="Check Box 154">
              <controlPr defaultSize="0" autoFill="0" autoLine="0" autoPict="0" altText="_x000a_">
                <anchor moveWithCells="1">
                  <from>
                    <xdr:col>43</xdr:col>
                    <xdr:colOff>123825</xdr:colOff>
                    <xdr:row>21</xdr:row>
                    <xdr:rowOff>19050</xdr:rowOff>
                  </from>
                  <to>
                    <xdr:col>46</xdr:col>
                    <xdr:colOff>0</xdr:colOff>
                    <xdr:row>21</xdr:row>
                    <xdr:rowOff>304800</xdr:rowOff>
                  </to>
                </anchor>
              </controlPr>
            </control>
          </mc:Choice>
        </mc:AlternateContent>
        <mc:AlternateContent xmlns:mc="http://schemas.openxmlformats.org/markup-compatibility/2006">
          <mc:Choice Requires="x14">
            <control shapeId="2211" r:id="rId6" name="Check Box 163">
              <controlPr defaultSize="0" autoFill="0" autoLine="0" autoPict="0" altText="">
                <anchor moveWithCells="1">
                  <from>
                    <xdr:col>37</xdr:col>
                    <xdr:colOff>123825</xdr:colOff>
                    <xdr:row>20</xdr:row>
                    <xdr:rowOff>19050</xdr:rowOff>
                  </from>
                  <to>
                    <xdr:col>40</xdr:col>
                    <xdr:colOff>0</xdr:colOff>
                    <xdr:row>20</xdr:row>
                    <xdr:rowOff>304800</xdr:rowOff>
                  </to>
                </anchor>
              </controlPr>
            </control>
          </mc:Choice>
        </mc:AlternateContent>
        <mc:AlternateContent xmlns:mc="http://schemas.openxmlformats.org/markup-compatibility/2006">
          <mc:Choice Requires="x14">
            <control shapeId="2212" r:id="rId7" name="Check Box 164">
              <controlPr defaultSize="0" autoFill="0" autoLine="0" autoPict="0" altText="">
                <anchor moveWithCells="1">
                  <from>
                    <xdr:col>37</xdr:col>
                    <xdr:colOff>123825</xdr:colOff>
                    <xdr:row>21</xdr:row>
                    <xdr:rowOff>19050</xdr:rowOff>
                  </from>
                  <to>
                    <xdr:col>40</xdr:col>
                    <xdr:colOff>0</xdr:colOff>
                    <xdr:row>21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tabColor rgb="FFFFFFCC"/>
    <pageSetUpPr autoPageBreaks="0"/>
  </sheetPr>
  <dimension ref="A1:BA26"/>
  <sheetViews>
    <sheetView showGridLines="0" showRowColHeaders="0" showOutlineSymbols="0" zoomScaleNormal="100" workbookViewId="0">
      <pane ySplit="13" topLeftCell="A14" activePane="bottomLeft" state="frozen"/>
      <selection pane="bottomLeft" activeCell="AI1" sqref="AI1:AK1"/>
    </sheetView>
  </sheetViews>
  <sheetFormatPr defaultColWidth="0" defaultRowHeight="30" customHeight="1" zeroHeight="1" x14ac:dyDescent="0.15"/>
  <cols>
    <col min="1" max="49" width="1.625" style="5" customWidth="1"/>
    <col min="50" max="53" width="1.625" style="5" hidden="1" customWidth="1"/>
    <col min="54" max="16384" width="9" style="5" hidden="1"/>
  </cols>
  <sheetData>
    <row r="1" spans="1:49" s="26" customFormat="1" ht="30" customHeight="1" x14ac:dyDescent="0.15">
      <c r="AF1" s="302" t="str">
        <f ca="1">交付申請書!$AF$4</f>
        <v>令和</v>
      </c>
      <c r="AG1" s="302"/>
      <c r="AH1" s="302"/>
      <c r="AI1" s="304"/>
      <c r="AJ1" s="304"/>
      <c r="AK1" s="304"/>
      <c r="AL1" s="302" t="s">
        <v>14</v>
      </c>
      <c r="AM1" s="302"/>
      <c r="AN1" s="304"/>
      <c r="AO1" s="304"/>
      <c r="AP1" s="304"/>
      <c r="AQ1" s="302" t="s">
        <v>15</v>
      </c>
      <c r="AR1" s="302"/>
      <c r="AS1" s="304"/>
      <c r="AT1" s="304"/>
      <c r="AU1" s="304"/>
      <c r="AV1" s="302" t="s">
        <v>16</v>
      </c>
      <c r="AW1" s="302"/>
    </row>
    <row r="2" spans="1:49" ht="30" customHeight="1" x14ac:dyDescent="0.15">
      <c r="A2" s="296" t="s">
        <v>33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row>
    <row r="3" spans="1:49" ht="30" customHeight="1" x14ac:dyDescent="0.15">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row>
    <row r="4" spans="1:49" ht="30" customHeight="1" x14ac:dyDescent="0.15">
      <c r="X4" s="308" t="s">
        <v>5</v>
      </c>
      <c r="Y4" s="308"/>
      <c r="Z4" s="308"/>
      <c r="AA4" s="308"/>
      <c r="AB4" s="308"/>
      <c r="AC4" s="308"/>
      <c r="AD4" s="347"/>
      <c r="AE4" s="347"/>
      <c r="AF4" s="347"/>
      <c r="AG4" s="347"/>
      <c r="AH4" s="347"/>
      <c r="AI4" s="347"/>
      <c r="AJ4" s="347"/>
      <c r="AK4" s="347"/>
      <c r="AL4" s="347"/>
      <c r="AM4" s="347"/>
      <c r="AN4" s="347"/>
      <c r="AO4" s="347"/>
      <c r="AP4" s="347"/>
      <c r="AQ4" s="347"/>
      <c r="AR4" s="347"/>
      <c r="AS4" s="347"/>
      <c r="AT4" s="347"/>
      <c r="AU4" s="347"/>
      <c r="AV4" s="347"/>
      <c r="AW4" s="347"/>
    </row>
    <row r="5" spans="1:49" ht="30" customHeight="1" x14ac:dyDescent="0.15">
      <c r="X5" s="308" t="s">
        <v>6</v>
      </c>
      <c r="Y5" s="308"/>
      <c r="Z5" s="308"/>
      <c r="AA5" s="308"/>
      <c r="AB5" s="308"/>
      <c r="AC5" s="308"/>
      <c r="AD5" s="347"/>
      <c r="AE5" s="347"/>
      <c r="AF5" s="347"/>
      <c r="AG5" s="347"/>
      <c r="AH5" s="347"/>
      <c r="AI5" s="347"/>
      <c r="AJ5" s="347"/>
      <c r="AK5" s="347"/>
      <c r="AL5" s="347"/>
      <c r="AM5" s="347"/>
      <c r="AN5" s="347"/>
      <c r="AO5" s="347"/>
      <c r="AP5" s="347"/>
      <c r="AQ5" s="347"/>
      <c r="AR5" s="347"/>
      <c r="AS5" s="347"/>
      <c r="AT5" s="347"/>
      <c r="AU5" s="347"/>
      <c r="AV5" s="347"/>
      <c r="AW5" s="347"/>
    </row>
    <row r="6" spans="1:49" ht="20.100000000000001" customHeight="1" x14ac:dyDescent="0.15"/>
    <row r="7" spans="1:49" ht="30" customHeight="1" x14ac:dyDescent="0.15">
      <c r="A7" s="299" t="s">
        <v>34</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row>
    <row r="8" spans="1:49" ht="20.100000000000001" customHeight="1" x14ac:dyDescent="0.15">
      <c r="A8" s="348" t="s">
        <v>165</v>
      </c>
      <c r="B8" s="348"/>
      <c r="C8" s="348"/>
      <c r="D8" s="348"/>
      <c r="E8" s="348"/>
      <c r="F8" s="348"/>
      <c r="G8" s="348"/>
      <c r="H8" s="348"/>
      <c r="I8" s="348"/>
      <c r="J8" s="348"/>
      <c r="K8" s="348"/>
      <c r="L8" s="348"/>
      <c r="M8" s="108"/>
      <c r="N8" s="246" t="s">
        <v>218</v>
      </c>
      <c r="O8" s="253"/>
      <c r="P8" s="253"/>
      <c r="Q8" s="253"/>
      <c r="R8" s="253"/>
      <c r="S8" s="253"/>
      <c r="T8" s="253"/>
      <c r="U8" s="253"/>
      <c r="V8" s="253"/>
      <c r="W8" s="253"/>
      <c r="X8" s="253"/>
      <c r="Y8" s="253"/>
      <c r="Z8" s="253"/>
      <c r="AA8" s="253"/>
      <c r="AB8" s="253"/>
      <c r="AC8" s="253"/>
      <c r="AD8" s="108"/>
      <c r="AE8" s="246" t="s">
        <v>213</v>
      </c>
      <c r="AF8" s="253"/>
      <c r="AG8" s="253"/>
      <c r="AH8" s="253"/>
      <c r="AI8" s="253"/>
      <c r="AJ8" s="253"/>
      <c r="AK8" s="253"/>
      <c r="AL8" s="253"/>
      <c r="AM8" s="253"/>
      <c r="AN8" s="253"/>
      <c r="AO8" s="253"/>
      <c r="AP8" s="253"/>
      <c r="AQ8" s="253"/>
      <c r="AR8" s="253"/>
      <c r="AS8" s="253"/>
      <c r="AT8" s="253"/>
      <c r="AU8" s="253"/>
      <c r="AV8" s="253"/>
      <c r="AW8" s="253"/>
    </row>
    <row r="9" spans="1:49" ht="20.100000000000001" customHeight="1" x14ac:dyDescent="0.15">
      <c r="A9" s="348"/>
      <c r="B9" s="348"/>
      <c r="C9" s="348"/>
      <c r="D9" s="348"/>
      <c r="E9" s="348"/>
      <c r="F9" s="348"/>
      <c r="G9" s="348"/>
      <c r="H9" s="348"/>
      <c r="I9" s="348"/>
      <c r="J9" s="348"/>
      <c r="K9" s="348"/>
      <c r="L9" s="348"/>
      <c r="M9" s="108"/>
      <c r="N9" s="246" t="s">
        <v>166</v>
      </c>
      <c r="O9" s="246"/>
      <c r="P9" s="246"/>
      <c r="Q9" s="246"/>
      <c r="R9" s="246"/>
      <c r="S9" s="246"/>
      <c r="T9" s="246"/>
      <c r="U9" s="246"/>
      <c r="V9" s="246"/>
      <c r="W9" s="246"/>
      <c r="X9" s="246"/>
      <c r="Y9" s="246"/>
      <c r="Z9" s="246"/>
      <c r="AA9" s="246"/>
      <c r="AB9" s="246"/>
      <c r="AC9" s="246"/>
      <c r="AD9" s="26"/>
      <c r="AE9" s="253"/>
      <c r="AF9" s="253"/>
      <c r="AG9" s="253"/>
      <c r="AH9" s="253"/>
      <c r="AI9" s="253"/>
      <c r="AJ9" s="253"/>
      <c r="AK9" s="253"/>
      <c r="AL9" s="253"/>
      <c r="AM9" s="253"/>
      <c r="AN9" s="253"/>
      <c r="AO9" s="253"/>
      <c r="AP9" s="253"/>
      <c r="AQ9" s="253"/>
      <c r="AR9" s="253"/>
      <c r="AS9" s="253"/>
      <c r="AT9" s="253"/>
      <c r="AU9" s="253"/>
      <c r="AV9" s="253"/>
      <c r="AW9" s="253"/>
    </row>
    <row r="10" spans="1:49" ht="30" customHeight="1" x14ac:dyDescent="0.15">
      <c r="A10" s="299" t="s">
        <v>214</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row>
    <row r="11" spans="1:49" ht="30" customHeight="1" x14ac:dyDescent="0.15">
      <c r="A11" s="299" t="s">
        <v>215</v>
      </c>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row>
    <row r="12" spans="1:49" ht="30" customHeight="1" x14ac:dyDescent="0.15">
      <c r="A12" s="299" t="s">
        <v>216</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row>
    <row r="13" spans="1:49" ht="30" customHeight="1" x14ac:dyDescent="0.15">
      <c r="A13" s="299" t="s">
        <v>217</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row>
    <row r="14" spans="1:49" ht="30" customHeight="1" x14ac:dyDescent="0.15"/>
    <row r="15" spans="1:49" ht="30" customHeight="1" x14ac:dyDescent="0.15">
      <c r="A15" s="299" t="s">
        <v>35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row>
    <row r="16" spans="1:49" ht="30" customHeight="1" x14ac:dyDescent="0.15">
      <c r="A16" s="299" t="s">
        <v>36</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row>
    <row r="17" spans="1:53" ht="30" customHeight="1" x14ac:dyDescent="0.15">
      <c r="E17" s="349" t="s">
        <v>244</v>
      </c>
      <c r="F17" s="349"/>
      <c r="G17" s="349"/>
      <c r="H17" s="349"/>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row>
    <row r="18" spans="1:53" ht="30" customHeight="1" x14ac:dyDescent="0.15"/>
    <row r="19" spans="1:53" ht="30" customHeight="1" x14ac:dyDescent="0.15">
      <c r="A19" s="299" t="s">
        <v>37</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row>
    <row r="20" spans="1:53" ht="30" customHeight="1" x14ac:dyDescent="0.15">
      <c r="E20" s="302" t="str">
        <f ca="1">交付申請書!$AF$4</f>
        <v>令和</v>
      </c>
      <c r="F20" s="302"/>
      <c r="G20" s="302"/>
      <c r="H20" s="304"/>
      <c r="I20" s="304"/>
      <c r="J20" s="304"/>
      <c r="K20" s="302" t="s">
        <v>14</v>
      </c>
      <c r="L20" s="302"/>
      <c r="M20" s="304"/>
      <c r="N20" s="304"/>
      <c r="O20" s="304"/>
      <c r="P20" s="302" t="s">
        <v>15</v>
      </c>
      <c r="Q20" s="302"/>
      <c r="R20" s="304"/>
      <c r="S20" s="304"/>
      <c r="T20" s="304"/>
      <c r="U20" s="302" t="s">
        <v>16</v>
      </c>
      <c r="V20" s="302"/>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row>
    <row r="21" spans="1:53" ht="30" customHeight="1" x14ac:dyDescent="0.15"/>
    <row r="22" spans="1:53" ht="30" customHeight="1" x14ac:dyDescent="0.15">
      <c r="A22" s="299" t="s">
        <v>38</v>
      </c>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row>
    <row r="23" spans="1:53" ht="30" customHeight="1" x14ac:dyDescent="0.15">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row>
    <row r="24" spans="1:53" ht="30" customHeight="1" x14ac:dyDescent="0.15"/>
    <row r="25" spans="1:53" s="125" customFormat="1" ht="30" customHeight="1" x14ac:dyDescent="0.15">
      <c r="A25" s="299" t="s">
        <v>164</v>
      </c>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129"/>
      <c r="AY25" s="129"/>
      <c r="AZ25" s="129"/>
      <c r="BA25" s="129"/>
    </row>
    <row r="26" spans="1:53" ht="30" customHeight="1" x14ac:dyDescent="0.15">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row>
  </sheetData>
  <sheetProtection sheet="1" scenarios="1" selectLockedCells="1"/>
  <mergeCells count="37">
    <mergeCell ref="A19:AW19"/>
    <mergeCell ref="AL1:AM1"/>
    <mergeCell ref="A10:AW10"/>
    <mergeCell ref="X5:AC5"/>
    <mergeCell ref="AD5:AW5"/>
    <mergeCell ref="X4:AC4"/>
    <mergeCell ref="AV1:AW1"/>
    <mergeCell ref="A2:AW3"/>
    <mergeCell ref="AS1:AU1"/>
    <mergeCell ref="AF1:AH1"/>
    <mergeCell ref="AN1:AP1"/>
    <mergeCell ref="E17:H17"/>
    <mergeCell ref="A7:AW7"/>
    <mergeCell ref="A11:AW11"/>
    <mergeCell ref="N8:AC8"/>
    <mergeCell ref="AE8:AW9"/>
    <mergeCell ref="AQ1:AR1"/>
    <mergeCell ref="AI1:AK1"/>
    <mergeCell ref="AD4:AW4"/>
    <mergeCell ref="N9:AC9"/>
    <mergeCell ref="A8:L9"/>
    <mergeCell ref="E26:AW26"/>
    <mergeCell ref="A16:AW16"/>
    <mergeCell ref="A22:AW22"/>
    <mergeCell ref="A12:AW12"/>
    <mergeCell ref="P20:Q20"/>
    <mergeCell ref="A13:AW13"/>
    <mergeCell ref="A25:AW25"/>
    <mergeCell ref="U20:V20"/>
    <mergeCell ref="I17:AW17"/>
    <mergeCell ref="E20:G20"/>
    <mergeCell ref="E23:AW23"/>
    <mergeCell ref="A15:AW15"/>
    <mergeCell ref="H20:J20"/>
    <mergeCell ref="K20:L20"/>
    <mergeCell ref="M20:O20"/>
    <mergeCell ref="R20:T20"/>
  </mergeCells>
  <phoneticPr fontId="6"/>
  <dataValidations count="2">
    <dataValidation imeMode="hiragana" allowBlank="1" showInputMessage="1" showErrorMessage="1" sqref="AD4:AW4 AD5:AW5 I17:AW17 E23:AW23 E26:AW26"/>
    <dataValidation imeMode="disabled" allowBlank="1" showInputMessage="1" showErrorMessage="1" sqref="AN1:AP1 AS1:AU1 AI1:AK1 M20:O20 R20:T20 H20:J20"/>
  </dataValidations>
  <printOptions horizontalCentered="1"/>
  <pageMargins left="0.98425196850393704" right="0.39370078740157483" top="0.59055118110236227" bottom="0.39370078740157483" header="0" footer="0"/>
  <pageSetup paperSize="9" scale="95"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6">
    <tabColor rgb="FFFFFFCC"/>
    <pageSetUpPr autoPageBreaks="0"/>
  </sheetPr>
  <dimension ref="A1:AX19"/>
  <sheetViews>
    <sheetView showGridLines="0" showRowColHeaders="0" showOutlineSymbols="0" zoomScaleNormal="100" zoomScaleSheetLayoutView="100" workbookViewId="0">
      <pane ySplit="7" topLeftCell="A8" activePane="bottomLeft" state="frozen"/>
      <selection activeCell="C1" sqref="C1:C2"/>
      <selection pane="bottomLeft" activeCell="AC4" sqref="AC4:AV4"/>
    </sheetView>
  </sheetViews>
  <sheetFormatPr defaultColWidth="0" defaultRowHeight="20.100000000000001" customHeight="1" zeroHeight="1" x14ac:dyDescent="0.15"/>
  <cols>
    <col min="1" max="48" width="1.625" style="1" customWidth="1"/>
    <col min="49" max="49" width="0" style="1" hidden="1" customWidth="1"/>
    <col min="50" max="50" width="29.25" style="1" customWidth="1"/>
    <col min="51" max="16384" width="1.625" style="1" hidden="1"/>
  </cols>
  <sheetData>
    <row r="1" spans="1:49" s="2" customFormat="1" ht="39.950000000000003" customHeight="1" x14ac:dyDescent="0.15">
      <c r="A1" s="417" t="s">
        <v>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row>
    <row r="2" spans="1:49" s="22" customFormat="1" ht="24.95" customHeight="1" x14ac:dyDescent="0.15">
      <c r="A2" s="212"/>
      <c r="B2" s="212"/>
      <c r="C2" s="212"/>
      <c r="D2" s="212"/>
      <c r="E2" s="212"/>
      <c r="F2" s="212"/>
      <c r="G2" s="212"/>
      <c r="H2" s="212"/>
      <c r="I2" s="212"/>
      <c r="J2" s="212"/>
      <c r="K2" s="212"/>
      <c r="L2" s="212"/>
      <c r="M2" s="213"/>
      <c r="N2" s="213"/>
      <c r="O2" s="213"/>
      <c r="P2" s="213"/>
      <c r="Q2" s="213"/>
      <c r="R2" s="213"/>
      <c r="S2" s="214" t="s">
        <v>26</v>
      </c>
      <c r="T2" s="428" t="s">
        <v>22</v>
      </c>
      <c r="U2" s="428"/>
      <c r="V2" s="428"/>
      <c r="W2" s="428"/>
      <c r="X2" s="428"/>
      <c r="Y2" s="428" t="s">
        <v>23</v>
      </c>
      <c r="Z2" s="428"/>
      <c r="AA2" s="428" t="s">
        <v>24</v>
      </c>
      <c r="AB2" s="428"/>
      <c r="AC2" s="428"/>
      <c r="AD2" s="428"/>
      <c r="AE2" s="428"/>
      <c r="AF2" s="215" t="s">
        <v>25</v>
      </c>
      <c r="AG2" s="213"/>
      <c r="AH2" s="213"/>
      <c r="AI2" s="212"/>
      <c r="AJ2" s="212"/>
      <c r="AK2" s="212"/>
      <c r="AL2" s="212"/>
      <c r="AM2" s="212"/>
      <c r="AN2" s="212"/>
      <c r="AO2" s="212"/>
      <c r="AP2" s="212"/>
      <c r="AQ2" s="212"/>
      <c r="AR2" s="212"/>
      <c r="AS2" s="212"/>
      <c r="AT2" s="212"/>
      <c r="AU2" s="212"/>
      <c r="AV2" s="212"/>
    </row>
    <row r="3" spans="1:49" s="3" customFormat="1" ht="20.100000000000001" customHeight="1" x14ac:dyDescent="0.15"/>
    <row r="4" spans="1:49" s="3" customFormat="1" ht="30" customHeight="1" x14ac:dyDescent="0.15">
      <c r="S4" s="44"/>
      <c r="T4" s="44"/>
      <c r="W4" s="308" t="s">
        <v>5</v>
      </c>
      <c r="X4" s="308"/>
      <c r="Y4" s="308"/>
      <c r="Z4" s="308"/>
      <c r="AA4" s="308"/>
      <c r="AB4" s="308"/>
      <c r="AC4" s="347"/>
      <c r="AD4" s="429"/>
      <c r="AE4" s="429"/>
      <c r="AF4" s="429"/>
      <c r="AG4" s="429"/>
      <c r="AH4" s="429"/>
      <c r="AI4" s="429"/>
      <c r="AJ4" s="429"/>
      <c r="AK4" s="429"/>
      <c r="AL4" s="429"/>
      <c r="AM4" s="429"/>
      <c r="AN4" s="429"/>
      <c r="AO4" s="429"/>
      <c r="AP4" s="429"/>
      <c r="AQ4" s="429"/>
      <c r="AR4" s="429"/>
      <c r="AS4" s="429"/>
      <c r="AT4" s="429"/>
      <c r="AU4" s="429"/>
      <c r="AV4" s="429"/>
    </row>
    <row r="5" spans="1:49" s="3" customFormat="1" ht="30" customHeight="1" x14ac:dyDescent="0.15">
      <c r="W5" s="308" t="s">
        <v>6</v>
      </c>
      <c r="X5" s="308"/>
      <c r="Y5" s="308"/>
      <c r="Z5" s="308"/>
      <c r="AA5" s="308"/>
      <c r="AB5" s="308"/>
      <c r="AC5" s="347"/>
      <c r="AD5" s="429"/>
      <c r="AE5" s="429"/>
      <c r="AF5" s="429"/>
      <c r="AG5" s="429"/>
      <c r="AH5" s="429"/>
      <c r="AI5" s="429"/>
      <c r="AJ5" s="429"/>
      <c r="AK5" s="429"/>
      <c r="AL5" s="429"/>
      <c r="AM5" s="429"/>
      <c r="AN5" s="429"/>
      <c r="AO5" s="429"/>
      <c r="AP5" s="429"/>
      <c r="AQ5" s="429"/>
      <c r="AR5" s="429"/>
      <c r="AS5" s="429"/>
      <c r="AT5" s="429"/>
      <c r="AU5" s="429"/>
      <c r="AV5" s="429"/>
    </row>
    <row r="6" spans="1:49" s="3" customFormat="1" ht="20.100000000000001" customHeight="1" x14ac:dyDescent="0.15"/>
    <row r="7" spans="1:49" s="3" customFormat="1" ht="39.950000000000003" customHeight="1" x14ac:dyDescent="0.15">
      <c r="A7" s="419" t="s">
        <v>1</v>
      </c>
      <c r="B7" s="419"/>
      <c r="C7" s="419"/>
      <c r="D7" s="419"/>
      <c r="E7" s="419"/>
      <c r="F7" s="419"/>
      <c r="G7" s="419"/>
      <c r="H7" s="419"/>
      <c r="I7" s="419"/>
      <c r="J7" s="419"/>
      <c r="K7" s="419"/>
      <c r="L7" s="419"/>
      <c r="M7" s="419"/>
      <c r="N7" s="420"/>
      <c r="O7" s="420"/>
      <c r="P7" s="420"/>
      <c r="Q7" s="420"/>
      <c r="R7" s="420"/>
      <c r="S7" s="420"/>
      <c r="T7" s="420"/>
      <c r="U7" s="420"/>
      <c r="V7" s="420"/>
      <c r="W7" s="420"/>
      <c r="X7" s="420"/>
      <c r="Y7" s="421" t="s">
        <v>2</v>
      </c>
      <c r="Z7" s="422"/>
      <c r="AA7" s="422"/>
      <c r="AB7" s="422"/>
      <c r="AC7" s="422"/>
      <c r="AD7" s="422"/>
      <c r="AE7" s="422"/>
      <c r="AF7" s="422"/>
      <c r="AG7" s="422"/>
      <c r="AH7" s="422"/>
      <c r="AI7" s="422"/>
      <c r="AJ7" s="419"/>
      <c r="AK7" s="419"/>
      <c r="AL7" s="419"/>
      <c r="AM7" s="419"/>
      <c r="AN7" s="419"/>
      <c r="AO7" s="419"/>
      <c r="AP7" s="419"/>
      <c r="AQ7" s="419"/>
      <c r="AR7" s="419"/>
      <c r="AS7" s="419"/>
      <c r="AT7" s="419"/>
      <c r="AU7" s="419"/>
      <c r="AV7" s="419"/>
    </row>
    <row r="8" spans="1:49" ht="60" customHeight="1" x14ac:dyDescent="0.15">
      <c r="A8" s="418" t="s">
        <v>3</v>
      </c>
      <c r="B8" s="363"/>
      <c r="C8" s="363"/>
      <c r="D8" s="363"/>
      <c r="E8" s="363"/>
      <c r="F8" s="363"/>
      <c r="G8" s="363"/>
      <c r="H8" s="363"/>
      <c r="I8" s="363"/>
      <c r="J8" s="363"/>
      <c r="K8" s="363"/>
      <c r="L8" s="364"/>
      <c r="M8" s="423"/>
      <c r="N8" s="424"/>
      <c r="O8" s="424"/>
      <c r="P8" s="424"/>
      <c r="Q8" s="424"/>
      <c r="R8" s="424"/>
      <c r="S8" s="424"/>
      <c r="T8" s="424"/>
      <c r="U8" s="424"/>
      <c r="V8" s="424"/>
      <c r="W8" s="424"/>
      <c r="X8" s="425"/>
      <c r="Y8" s="362" t="s">
        <v>28</v>
      </c>
      <c r="Z8" s="363"/>
      <c r="AA8" s="363"/>
      <c r="AB8" s="363"/>
      <c r="AC8" s="363"/>
      <c r="AD8" s="363"/>
      <c r="AE8" s="363"/>
      <c r="AF8" s="363"/>
      <c r="AG8" s="363"/>
      <c r="AH8" s="363"/>
      <c r="AI8" s="363"/>
      <c r="AJ8" s="364"/>
      <c r="AK8" s="426"/>
      <c r="AL8" s="380"/>
      <c r="AM8" s="380"/>
      <c r="AN8" s="380"/>
      <c r="AO8" s="380"/>
      <c r="AP8" s="380"/>
      <c r="AQ8" s="380"/>
      <c r="AR8" s="380"/>
      <c r="AS8" s="380"/>
      <c r="AT8" s="380"/>
      <c r="AU8" s="380"/>
      <c r="AV8" s="427"/>
    </row>
    <row r="9" spans="1:49" ht="60" customHeight="1" x14ac:dyDescent="0.15">
      <c r="A9" s="401" t="s">
        <v>21</v>
      </c>
      <c r="B9" s="402"/>
      <c r="C9" s="402"/>
      <c r="D9" s="402"/>
      <c r="E9" s="402"/>
      <c r="F9" s="402"/>
      <c r="G9" s="402"/>
      <c r="H9" s="402"/>
      <c r="I9" s="402"/>
      <c r="J9" s="402"/>
      <c r="K9" s="402"/>
      <c r="L9" s="403"/>
      <c r="M9" s="394" t="str">
        <f>IF(SUM(M10:X15)=0,"",SUM(M10:X15))</f>
        <v/>
      </c>
      <c r="N9" s="407"/>
      <c r="O9" s="407"/>
      <c r="P9" s="407"/>
      <c r="Q9" s="407"/>
      <c r="R9" s="407"/>
      <c r="S9" s="407"/>
      <c r="T9" s="407"/>
      <c r="U9" s="407"/>
      <c r="V9" s="407"/>
      <c r="W9" s="407"/>
      <c r="X9" s="408"/>
      <c r="Y9" s="362" t="s">
        <v>29</v>
      </c>
      <c r="Z9" s="363"/>
      <c r="AA9" s="363"/>
      <c r="AB9" s="363"/>
      <c r="AC9" s="363"/>
      <c r="AD9" s="363"/>
      <c r="AE9" s="363"/>
      <c r="AF9" s="363"/>
      <c r="AG9" s="363"/>
      <c r="AH9" s="363"/>
      <c r="AI9" s="363"/>
      <c r="AJ9" s="364"/>
      <c r="AK9" s="350"/>
      <c r="AL9" s="351"/>
      <c r="AM9" s="351"/>
      <c r="AN9" s="351"/>
      <c r="AO9" s="351"/>
      <c r="AP9" s="351"/>
      <c r="AQ9" s="351"/>
      <c r="AR9" s="351"/>
      <c r="AS9" s="351"/>
      <c r="AT9" s="351"/>
      <c r="AU9" s="351"/>
      <c r="AV9" s="352"/>
    </row>
    <row r="10" spans="1:49" ht="30" customHeight="1" x14ac:dyDescent="0.15">
      <c r="A10" s="404" t="s">
        <v>163</v>
      </c>
      <c r="B10" s="405"/>
      <c r="C10" s="405"/>
      <c r="D10" s="405"/>
      <c r="E10" s="405"/>
      <c r="F10" s="405"/>
      <c r="G10" s="405"/>
      <c r="H10" s="405"/>
      <c r="I10" s="405"/>
      <c r="J10" s="405"/>
      <c r="K10" s="405"/>
      <c r="L10" s="406"/>
      <c r="M10" s="398" t="str">
        <f>IF($A$11="","",VLOOKUP($A$11,補助金額!B:F,COLUMNS(補助金額!B:D),FALSE))</f>
        <v/>
      </c>
      <c r="N10" s="412"/>
      <c r="O10" s="412"/>
      <c r="P10" s="412"/>
      <c r="Q10" s="412"/>
      <c r="R10" s="412"/>
      <c r="S10" s="412"/>
      <c r="T10" s="412"/>
      <c r="U10" s="412"/>
      <c r="V10" s="412"/>
      <c r="W10" s="412"/>
      <c r="X10" s="413"/>
      <c r="Y10" s="371" t="s">
        <v>30</v>
      </c>
      <c r="Z10" s="372"/>
      <c r="AA10" s="372"/>
      <c r="AB10" s="372"/>
      <c r="AC10" s="372"/>
      <c r="AD10" s="372"/>
      <c r="AE10" s="372"/>
      <c r="AF10" s="372"/>
      <c r="AG10" s="372"/>
      <c r="AH10" s="372"/>
      <c r="AI10" s="372"/>
      <c r="AJ10" s="373"/>
      <c r="AK10" s="377"/>
      <c r="AL10" s="378"/>
      <c r="AM10" s="378"/>
      <c r="AN10" s="378"/>
      <c r="AO10" s="378"/>
      <c r="AP10" s="378"/>
      <c r="AQ10" s="378"/>
      <c r="AR10" s="378"/>
      <c r="AS10" s="378"/>
      <c r="AT10" s="378"/>
      <c r="AU10" s="378"/>
      <c r="AV10" s="379"/>
    </row>
    <row r="11" spans="1:49" ht="30" customHeight="1" x14ac:dyDescent="0.15">
      <c r="A11" s="410"/>
      <c r="B11" s="411"/>
      <c r="C11" s="411"/>
      <c r="D11" s="411"/>
      <c r="E11" s="411"/>
      <c r="F11" s="411"/>
      <c r="G11" s="409" t="s">
        <v>219</v>
      </c>
      <c r="H11" s="409"/>
      <c r="I11" s="409"/>
      <c r="J11" s="409"/>
      <c r="K11" s="409"/>
      <c r="L11" s="363"/>
      <c r="M11" s="414"/>
      <c r="N11" s="415"/>
      <c r="O11" s="415"/>
      <c r="P11" s="415"/>
      <c r="Q11" s="415"/>
      <c r="R11" s="415"/>
      <c r="S11" s="415"/>
      <c r="T11" s="415"/>
      <c r="U11" s="415"/>
      <c r="V11" s="415"/>
      <c r="W11" s="415"/>
      <c r="X11" s="416"/>
      <c r="Y11" s="374"/>
      <c r="Z11" s="375"/>
      <c r="AA11" s="375"/>
      <c r="AB11" s="375"/>
      <c r="AC11" s="375"/>
      <c r="AD11" s="375"/>
      <c r="AE11" s="375"/>
      <c r="AF11" s="375"/>
      <c r="AG11" s="375"/>
      <c r="AH11" s="375"/>
      <c r="AI11" s="375"/>
      <c r="AJ11" s="376"/>
      <c r="AK11" s="380"/>
      <c r="AL11" s="381"/>
      <c r="AM11" s="381"/>
      <c r="AN11" s="381"/>
      <c r="AO11" s="381"/>
      <c r="AP11" s="381"/>
      <c r="AQ11" s="381"/>
      <c r="AR11" s="381"/>
      <c r="AS11" s="381"/>
      <c r="AT11" s="381"/>
      <c r="AU11" s="381"/>
      <c r="AV11" s="382"/>
    </row>
    <row r="12" spans="1:49" ht="60" customHeight="1" x14ac:dyDescent="0.15">
      <c r="A12" s="383" t="s">
        <v>690</v>
      </c>
      <c r="B12" s="384"/>
      <c r="C12" s="384"/>
      <c r="D12" s="384"/>
      <c r="E12" s="384"/>
      <c r="F12" s="384"/>
      <c r="G12" s="384"/>
      <c r="H12" s="384"/>
      <c r="I12" s="384"/>
      <c r="J12" s="384"/>
      <c r="K12" s="384"/>
      <c r="L12" s="385"/>
      <c r="M12" s="350"/>
      <c r="N12" s="351"/>
      <c r="O12" s="351"/>
      <c r="P12" s="351"/>
      <c r="Q12" s="351"/>
      <c r="R12" s="351"/>
      <c r="S12" s="351"/>
      <c r="T12" s="351"/>
      <c r="U12" s="351"/>
      <c r="V12" s="351"/>
      <c r="W12" s="351"/>
      <c r="X12" s="400"/>
      <c r="Y12" s="362" t="s">
        <v>689</v>
      </c>
      <c r="Z12" s="363"/>
      <c r="AA12" s="363"/>
      <c r="AB12" s="363"/>
      <c r="AC12" s="363"/>
      <c r="AD12" s="363"/>
      <c r="AE12" s="363"/>
      <c r="AF12" s="363"/>
      <c r="AG12" s="363"/>
      <c r="AH12" s="363"/>
      <c r="AI12" s="363"/>
      <c r="AJ12" s="364"/>
      <c r="AK12" s="350"/>
      <c r="AL12" s="351"/>
      <c r="AM12" s="351"/>
      <c r="AN12" s="351"/>
      <c r="AO12" s="351"/>
      <c r="AP12" s="351"/>
      <c r="AQ12" s="351"/>
      <c r="AR12" s="351"/>
      <c r="AS12" s="351"/>
      <c r="AT12" s="351"/>
      <c r="AU12" s="351"/>
      <c r="AV12" s="352"/>
      <c r="AW12" s="109" t="b">
        <v>0</v>
      </c>
    </row>
    <row r="13" spans="1:49" ht="60" customHeight="1" x14ac:dyDescent="0.15">
      <c r="A13" s="383" t="s">
        <v>691</v>
      </c>
      <c r="B13" s="384"/>
      <c r="C13" s="384"/>
      <c r="D13" s="384"/>
      <c r="E13" s="384"/>
      <c r="F13" s="384"/>
      <c r="G13" s="384"/>
      <c r="H13" s="384"/>
      <c r="I13" s="384"/>
      <c r="J13" s="384"/>
      <c r="K13" s="384"/>
      <c r="L13" s="385"/>
      <c r="M13" s="350"/>
      <c r="N13" s="351"/>
      <c r="O13" s="351"/>
      <c r="P13" s="351"/>
      <c r="Q13" s="351"/>
      <c r="R13" s="351"/>
      <c r="S13" s="351"/>
      <c r="T13" s="351"/>
      <c r="U13" s="351"/>
      <c r="V13" s="351"/>
      <c r="W13" s="351"/>
      <c r="X13" s="400"/>
      <c r="Y13" s="362" t="s">
        <v>692</v>
      </c>
      <c r="Z13" s="363"/>
      <c r="AA13" s="363"/>
      <c r="AB13" s="363"/>
      <c r="AC13" s="363"/>
      <c r="AD13" s="363"/>
      <c r="AE13" s="363"/>
      <c r="AF13" s="363"/>
      <c r="AG13" s="363"/>
      <c r="AH13" s="363"/>
      <c r="AI13" s="363"/>
      <c r="AJ13" s="364"/>
      <c r="AK13" s="350"/>
      <c r="AL13" s="351"/>
      <c r="AM13" s="351"/>
      <c r="AN13" s="351"/>
      <c r="AO13" s="351"/>
      <c r="AP13" s="351"/>
      <c r="AQ13" s="351"/>
      <c r="AR13" s="351"/>
      <c r="AS13" s="351"/>
      <c r="AT13" s="351"/>
      <c r="AU13" s="351"/>
      <c r="AV13" s="352"/>
      <c r="AW13" s="109" t="b">
        <v>0</v>
      </c>
    </row>
    <row r="14" spans="1:49" ht="60" customHeight="1" x14ac:dyDescent="0.15">
      <c r="A14" s="383"/>
      <c r="B14" s="384"/>
      <c r="C14" s="384"/>
      <c r="D14" s="384"/>
      <c r="E14" s="384"/>
      <c r="F14" s="384"/>
      <c r="G14" s="384"/>
      <c r="H14" s="384"/>
      <c r="I14" s="384"/>
      <c r="J14" s="384"/>
      <c r="K14" s="384"/>
      <c r="L14" s="385"/>
      <c r="M14" s="393"/>
      <c r="N14" s="394"/>
      <c r="O14" s="394"/>
      <c r="P14" s="394"/>
      <c r="Q14" s="394"/>
      <c r="R14" s="394"/>
      <c r="S14" s="394"/>
      <c r="T14" s="394"/>
      <c r="U14" s="394"/>
      <c r="V14" s="394"/>
      <c r="W14" s="394"/>
      <c r="X14" s="395"/>
      <c r="Y14" s="356"/>
      <c r="Z14" s="357"/>
      <c r="AA14" s="357"/>
      <c r="AB14" s="357"/>
      <c r="AC14" s="357"/>
      <c r="AD14" s="357"/>
      <c r="AE14" s="357"/>
      <c r="AF14" s="357"/>
      <c r="AG14" s="357"/>
      <c r="AH14" s="357"/>
      <c r="AI14" s="357"/>
      <c r="AJ14" s="358"/>
      <c r="AK14" s="365"/>
      <c r="AL14" s="366"/>
      <c r="AM14" s="366"/>
      <c r="AN14" s="366"/>
      <c r="AO14" s="366"/>
      <c r="AP14" s="366"/>
      <c r="AQ14" s="366"/>
      <c r="AR14" s="366"/>
      <c r="AS14" s="366"/>
      <c r="AT14" s="366"/>
      <c r="AU14" s="366"/>
      <c r="AV14" s="367"/>
      <c r="AW14" s="109" t="b">
        <v>0</v>
      </c>
    </row>
    <row r="15" spans="1:49" ht="60" customHeight="1" x14ac:dyDescent="0.15">
      <c r="A15" s="386"/>
      <c r="B15" s="372"/>
      <c r="C15" s="372"/>
      <c r="D15" s="372"/>
      <c r="E15" s="372"/>
      <c r="F15" s="372"/>
      <c r="G15" s="372"/>
      <c r="H15" s="372"/>
      <c r="I15" s="372"/>
      <c r="J15" s="372"/>
      <c r="K15" s="372"/>
      <c r="L15" s="373"/>
      <c r="M15" s="397"/>
      <c r="N15" s="398"/>
      <c r="O15" s="398"/>
      <c r="P15" s="398"/>
      <c r="Q15" s="398"/>
      <c r="R15" s="398"/>
      <c r="S15" s="398"/>
      <c r="T15" s="398"/>
      <c r="U15" s="398"/>
      <c r="V15" s="398"/>
      <c r="W15" s="398"/>
      <c r="X15" s="399"/>
      <c r="Y15" s="359"/>
      <c r="Z15" s="360"/>
      <c r="AA15" s="360"/>
      <c r="AB15" s="360"/>
      <c r="AC15" s="360"/>
      <c r="AD15" s="360"/>
      <c r="AE15" s="360"/>
      <c r="AF15" s="360"/>
      <c r="AG15" s="360"/>
      <c r="AH15" s="360"/>
      <c r="AI15" s="360"/>
      <c r="AJ15" s="361"/>
      <c r="AK15" s="368"/>
      <c r="AL15" s="369"/>
      <c r="AM15" s="369"/>
      <c r="AN15" s="369"/>
      <c r="AO15" s="369"/>
      <c r="AP15" s="369"/>
      <c r="AQ15" s="369"/>
      <c r="AR15" s="369"/>
      <c r="AS15" s="369"/>
      <c r="AT15" s="369"/>
      <c r="AU15" s="369"/>
      <c r="AV15" s="370"/>
      <c r="AW15" s="109" t="b">
        <v>0</v>
      </c>
    </row>
    <row r="16" spans="1:49" ht="60" customHeight="1" x14ac:dyDescent="0.15">
      <c r="A16" s="387" t="s">
        <v>4</v>
      </c>
      <c r="B16" s="388"/>
      <c r="C16" s="388"/>
      <c r="D16" s="388"/>
      <c r="E16" s="388"/>
      <c r="F16" s="388"/>
      <c r="G16" s="388"/>
      <c r="H16" s="388"/>
      <c r="I16" s="388"/>
      <c r="J16" s="388"/>
      <c r="K16" s="388"/>
      <c r="L16" s="389"/>
      <c r="M16" s="353" t="str">
        <f>IF(SUM(M8:X9)=0,"",SUM(M8:X9))</f>
        <v/>
      </c>
      <c r="N16" s="354"/>
      <c r="O16" s="354"/>
      <c r="P16" s="354"/>
      <c r="Q16" s="354"/>
      <c r="R16" s="354"/>
      <c r="S16" s="354"/>
      <c r="T16" s="354"/>
      <c r="U16" s="354"/>
      <c r="V16" s="354"/>
      <c r="W16" s="354"/>
      <c r="X16" s="396"/>
      <c r="Y16" s="390" t="s">
        <v>220</v>
      </c>
      <c r="Z16" s="391"/>
      <c r="AA16" s="391"/>
      <c r="AB16" s="391"/>
      <c r="AC16" s="391"/>
      <c r="AD16" s="391"/>
      <c r="AE16" s="391"/>
      <c r="AF16" s="391"/>
      <c r="AG16" s="391"/>
      <c r="AH16" s="391"/>
      <c r="AI16" s="391"/>
      <c r="AJ16" s="392"/>
      <c r="AK16" s="353" t="str">
        <f>IF(SUM(AK8:AV15)=0,"",SUM(AK8:AV15))</f>
        <v/>
      </c>
      <c r="AL16" s="354"/>
      <c r="AM16" s="354"/>
      <c r="AN16" s="354"/>
      <c r="AO16" s="354"/>
      <c r="AP16" s="354"/>
      <c r="AQ16" s="354"/>
      <c r="AR16" s="354"/>
      <c r="AS16" s="354"/>
      <c r="AT16" s="354"/>
      <c r="AU16" s="354"/>
      <c r="AV16" s="355"/>
    </row>
    <row r="17" spans="1:1" ht="20.100000000000001" customHeight="1" x14ac:dyDescent="0.15"/>
    <row r="18" spans="1:1" s="23" customFormat="1" ht="24.95" customHeight="1" x14ac:dyDescent="0.15">
      <c r="A18" s="45" t="s">
        <v>31</v>
      </c>
    </row>
    <row r="19" spans="1:1" s="23" customFormat="1" ht="24.95" customHeight="1" x14ac:dyDescent="0.15">
      <c r="A19" s="45" t="s">
        <v>32</v>
      </c>
    </row>
  </sheetData>
  <sheetProtection sheet="1" scenarios="1" selectLockedCells="1"/>
  <mergeCells count="44">
    <mergeCell ref="A1:AV1"/>
    <mergeCell ref="A8:L8"/>
    <mergeCell ref="Y8:AJ8"/>
    <mergeCell ref="A7:X7"/>
    <mergeCell ref="Y7:AV7"/>
    <mergeCell ref="M8:X8"/>
    <mergeCell ref="AK8:AV8"/>
    <mergeCell ref="Y2:Z2"/>
    <mergeCell ref="AA2:AE2"/>
    <mergeCell ref="T2:X2"/>
    <mergeCell ref="W4:AB4"/>
    <mergeCell ref="AC4:AV4"/>
    <mergeCell ref="W5:AB5"/>
    <mergeCell ref="AC5:AV5"/>
    <mergeCell ref="A12:L12"/>
    <mergeCell ref="A13:L13"/>
    <mergeCell ref="M13:X13"/>
    <mergeCell ref="A9:L9"/>
    <mergeCell ref="A10:L10"/>
    <mergeCell ref="M12:X12"/>
    <mergeCell ref="M9:X9"/>
    <mergeCell ref="G11:L11"/>
    <mergeCell ref="A11:F11"/>
    <mergeCell ref="M10:X11"/>
    <mergeCell ref="A14:L14"/>
    <mergeCell ref="A15:L15"/>
    <mergeCell ref="A16:L16"/>
    <mergeCell ref="Y16:AJ16"/>
    <mergeCell ref="M14:X14"/>
    <mergeCell ref="M16:X16"/>
    <mergeCell ref="M15:X15"/>
    <mergeCell ref="AK9:AV9"/>
    <mergeCell ref="AK16:AV16"/>
    <mergeCell ref="Y14:AJ14"/>
    <mergeCell ref="Y15:AJ15"/>
    <mergeCell ref="Y9:AJ9"/>
    <mergeCell ref="AK14:AV14"/>
    <mergeCell ref="AK15:AV15"/>
    <mergeCell ref="Y10:AJ11"/>
    <mergeCell ref="AK10:AV11"/>
    <mergeCell ref="Y12:AJ12"/>
    <mergeCell ref="Y13:AJ13"/>
    <mergeCell ref="AK13:AV13"/>
    <mergeCell ref="AK12:AV12"/>
  </mergeCells>
  <phoneticPr fontId="1"/>
  <conditionalFormatting sqref="R16">
    <cfRule type="cellIs" dxfId="2" priority="1" stopIfTrue="1" operator="notEqual">
      <formula>AU16</formula>
    </cfRule>
  </conditionalFormatting>
  <conditionalFormatting sqref="S16:X16">
    <cfRule type="cellIs" dxfId="1" priority="2" stopIfTrue="1" operator="notEqual">
      <formula>AL16</formula>
    </cfRule>
  </conditionalFormatting>
  <conditionalFormatting sqref="M16:Q16">
    <cfRule type="cellIs" dxfId="0" priority="3" stopIfTrue="1" operator="notEqual">
      <formula>AK16</formula>
    </cfRule>
  </conditionalFormatting>
  <dataValidations count="5">
    <dataValidation imeMode="disabled" allowBlank="1" showInputMessage="1" showErrorMessage="1" sqref="Z8:AJ8 Y8:Y9 M14:X16 M8:X11 AK8:AV16"/>
    <dataValidation imeMode="hiragana" allowBlank="1" showInputMessage="1" showErrorMessage="1" sqref="AC4:AV5 Y12:AJ15"/>
    <dataValidation type="list" imeMode="disabled" allowBlank="1" showInputMessage="1" showErrorMessage="1" sqref="A11:F11">
      <formula1>人槽</formula1>
    </dataValidation>
    <dataValidation type="whole" imeMode="disabled" allowBlank="1" showInputMessage="1" showErrorMessage="1" sqref="M12:X12">
      <formula1>1</formula1>
      <formula2>90000</formula2>
    </dataValidation>
    <dataValidation type="whole" imeMode="disabled" allowBlank="1" showInputMessage="1" showErrorMessage="1" sqref="M13:X13">
      <formula1>1</formula1>
      <formula2>300000</formula2>
    </dataValidation>
  </dataValidations>
  <printOptions horizontalCentered="1"/>
  <pageMargins left="0.98425196850393704" right="0.39370078740157483" top="0.59055118110236227" bottom="0.39370078740157483" header="0" footer="0"/>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7">
    <tabColor rgb="FFFFFFCC"/>
    <pageSetUpPr autoPageBreaks="0"/>
  </sheetPr>
  <dimension ref="A1:XFC108"/>
  <sheetViews>
    <sheetView showGridLines="0" showRowColHeaders="0" showOutlineSymbols="0" zoomScaleNormal="100" zoomScaleSheetLayoutView="100" workbookViewId="0">
      <pane ySplit="14" topLeftCell="A15" activePane="bottomLeft" state="frozen"/>
      <selection activeCell="C1" sqref="C1:C2"/>
      <selection pane="bottomLeft" activeCell="AI1" sqref="AI1:AK1"/>
    </sheetView>
  </sheetViews>
  <sheetFormatPr defaultColWidth="0" defaultRowHeight="20.100000000000001" customHeight="1" zeroHeight="1" x14ac:dyDescent="0.15"/>
  <cols>
    <col min="1" max="50" width="1.625" style="12" customWidth="1"/>
    <col min="51" max="16383" width="1.625" style="12" hidden="1"/>
    <col min="16384" max="16384" width="1.375" style="12" hidden="1" customWidth="1"/>
  </cols>
  <sheetData>
    <row r="1" spans="1:49" s="1" customFormat="1" ht="20.100000000000001"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6"/>
      <c r="AE1" s="21"/>
      <c r="AF1" s="302" t="str">
        <f ca="1">交付申請書!$AF$4</f>
        <v>令和</v>
      </c>
      <c r="AG1" s="302"/>
      <c r="AH1" s="302"/>
      <c r="AI1" s="304"/>
      <c r="AJ1" s="304"/>
      <c r="AK1" s="304"/>
      <c r="AL1" s="302" t="s">
        <v>14</v>
      </c>
      <c r="AM1" s="302"/>
      <c r="AN1" s="304"/>
      <c r="AO1" s="304"/>
      <c r="AP1" s="304"/>
      <c r="AQ1" s="302" t="s">
        <v>15</v>
      </c>
      <c r="AR1" s="302"/>
      <c r="AS1" s="304"/>
      <c r="AT1" s="304"/>
      <c r="AU1" s="304"/>
      <c r="AV1" s="302" t="s">
        <v>16</v>
      </c>
      <c r="AW1" s="302"/>
    </row>
    <row r="2" spans="1:49" s="1" customFormat="1" ht="20.100000000000001"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1" customFormat="1" ht="20.100000000000001" customHeight="1" x14ac:dyDescent="0.15">
      <c r="A3" s="299" t="s">
        <v>19</v>
      </c>
      <c r="B3" s="299"/>
      <c r="C3" s="299"/>
      <c r="D3" s="299"/>
      <c r="E3" s="299"/>
      <c r="F3" s="299"/>
      <c r="G3" s="299"/>
      <c r="H3" s="309" t="str">
        <f>IF(交付申請書!$H$6="","",交付申請書!$H$6)</f>
        <v>髙　岡　利　治</v>
      </c>
      <c r="I3" s="309"/>
      <c r="J3" s="309"/>
      <c r="K3" s="309"/>
      <c r="L3" s="309"/>
      <c r="M3" s="309"/>
      <c r="N3" s="309"/>
      <c r="O3" s="309"/>
      <c r="P3" s="309"/>
      <c r="Q3" s="309"/>
      <c r="R3" s="307" t="s">
        <v>20</v>
      </c>
      <c r="S3" s="307"/>
      <c r="T3" s="307"/>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1" customFormat="1" ht="20.100000000000001"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row>
    <row r="5" spans="1:49" s="1" customFormat="1" ht="20.100000000000001" customHeight="1" x14ac:dyDescent="0.15">
      <c r="A5" s="5"/>
      <c r="B5" s="5"/>
      <c r="C5" s="5"/>
      <c r="D5" s="5"/>
      <c r="E5" s="5"/>
      <c r="F5" s="5"/>
      <c r="G5" s="5"/>
      <c r="H5" s="5"/>
      <c r="I5" s="5"/>
      <c r="J5" s="5"/>
      <c r="K5" s="5"/>
      <c r="L5" s="5"/>
      <c r="M5" s="5"/>
      <c r="N5" s="5"/>
      <c r="O5" s="5"/>
      <c r="P5" s="5"/>
      <c r="V5" s="308" t="s">
        <v>171</v>
      </c>
      <c r="W5" s="308"/>
      <c r="X5" s="308"/>
      <c r="Y5" s="308"/>
      <c r="Z5" s="308"/>
      <c r="AA5" s="5"/>
      <c r="AB5" s="300"/>
      <c r="AC5" s="300"/>
      <c r="AD5" s="300"/>
      <c r="AE5" s="300"/>
      <c r="AF5" s="300"/>
      <c r="AG5" s="300"/>
      <c r="AH5" s="300"/>
      <c r="AI5" s="300"/>
      <c r="AJ5" s="300"/>
      <c r="AK5" s="300"/>
      <c r="AL5" s="300"/>
      <c r="AM5" s="300"/>
      <c r="AN5" s="300"/>
      <c r="AO5" s="300"/>
      <c r="AP5" s="300"/>
      <c r="AQ5" s="300"/>
      <c r="AR5" s="300"/>
      <c r="AS5" s="300"/>
      <c r="AT5" s="300"/>
      <c r="AU5" s="300"/>
    </row>
    <row r="6" spans="1:49" s="1" customFormat="1" ht="20.100000000000001" customHeight="1" x14ac:dyDescent="0.15">
      <c r="A6" s="5"/>
      <c r="B6" s="5"/>
      <c r="C6" s="5"/>
      <c r="D6" s="5"/>
      <c r="E6" s="5"/>
      <c r="F6" s="5"/>
      <c r="G6" s="5"/>
      <c r="H6" s="5"/>
      <c r="I6" s="5"/>
      <c r="J6" s="5"/>
      <c r="K6" s="5"/>
      <c r="L6" s="5"/>
      <c r="M6" s="5"/>
      <c r="N6" s="5"/>
      <c r="O6" s="5"/>
      <c r="P6" s="5"/>
      <c r="W6" s="100"/>
      <c r="X6" s="100"/>
      <c r="Y6" s="100"/>
      <c r="Z6" s="100"/>
      <c r="AA6" s="26"/>
      <c r="AB6" s="305"/>
      <c r="AC6" s="305"/>
      <c r="AD6" s="305"/>
      <c r="AE6" s="305"/>
      <c r="AF6" s="305"/>
      <c r="AG6" s="432"/>
      <c r="AH6" s="432"/>
      <c r="AI6" s="432"/>
      <c r="AJ6" s="432"/>
      <c r="AK6" s="432"/>
      <c r="AL6" s="432"/>
      <c r="AM6" s="432"/>
      <c r="AN6" s="432"/>
      <c r="AO6" s="432"/>
      <c r="AP6" s="432"/>
      <c r="AQ6" s="432"/>
      <c r="AR6" s="432"/>
      <c r="AS6" s="432"/>
      <c r="AT6" s="432"/>
      <c r="AU6" s="432"/>
    </row>
    <row r="7" spans="1:49" s="1" customFormat="1" ht="20.100000000000001" customHeight="1" x14ac:dyDescent="0.15">
      <c r="A7" s="5"/>
      <c r="B7" s="5"/>
      <c r="C7" s="5"/>
      <c r="D7" s="5"/>
      <c r="E7" s="5"/>
      <c r="F7" s="5"/>
      <c r="G7" s="5"/>
      <c r="H7" s="5"/>
      <c r="I7" s="5"/>
      <c r="J7" s="5"/>
      <c r="K7" s="5"/>
      <c r="L7" s="5"/>
      <c r="M7" s="5"/>
      <c r="N7" s="5"/>
      <c r="O7" s="5"/>
      <c r="P7" s="5"/>
      <c r="V7" s="306" t="s">
        <v>58</v>
      </c>
      <c r="W7" s="306"/>
      <c r="X7" s="306"/>
      <c r="Y7" s="306"/>
      <c r="Z7" s="306"/>
      <c r="AA7" s="26"/>
      <c r="AB7" s="297"/>
      <c r="AC7" s="297"/>
      <c r="AD7" s="297"/>
      <c r="AE7" s="297"/>
      <c r="AF7" s="297"/>
      <c r="AG7" s="297"/>
      <c r="AH7" s="297"/>
      <c r="AI7" s="297"/>
      <c r="AJ7" s="297"/>
      <c r="AK7" s="297"/>
      <c r="AL7" s="297"/>
      <c r="AM7" s="297"/>
      <c r="AN7" s="297"/>
      <c r="AO7" s="297"/>
      <c r="AP7" s="297"/>
      <c r="AQ7" s="297"/>
      <c r="AR7" s="297"/>
      <c r="AS7" s="297"/>
      <c r="AT7" s="297"/>
      <c r="AU7" s="297"/>
      <c r="AV7" s="302" t="s">
        <v>9</v>
      </c>
      <c r="AW7" s="302"/>
    </row>
    <row r="8" spans="1:49" ht="20.100000000000001" customHeight="1" x14ac:dyDescent="0.15"/>
    <row r="9" spans="1:49" ht="20.100000000000001" customHeight="1" x14ac:dyDescent="0.15"/>
    <row r="10" spans="1:49" s="1" customFormat="1" ht="20.100000000000001" customHeight="1" x14ac:dyDescent="0.15">
      <c r="A10" s="296" t="s">
        <v>229</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row>
    <row r="11" spans="1:49" ht="20.100000000000001" customHeight="1" x14ac:dyDescent="0.15"/>
    <row r="12" spans="1:49" ht="20.100000000000001" customHeight="1" x14ac:dyDescent="0.15">
      <c r="A12" s="12" t="s">
        <v>230</v>
      </c>
    </row>
    <row r="13" spans="1:49" ht="20.100000000000001" customHeight="1" x14ac:dyDescent="0.15">
      <c r="A13" s="12" t="s">
        <v>231</v>
      </c>
    </row>
    <row r="14" spans="1:49" ht="20.100000000000001" customHeight="1" x14ac:dyDescent="0.15">
      <c r="A14" s="25" t="s">
        <v>232</v>
      </c>
    </row>
    <row r="15" spans="1:49" ht="20.100000000000001" customHeight="1" x14ac:dyDescent="0.15">
      <c r="A15" s="25"/>
    </row>
    <row r="16" spans="1:49" ht="20.100000000000001" customHeight="1" x14ac:dyDescent="0.15">
      <c r="A16" s="302" t="s">
        <v>78</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row>
    <row r="17" spans="1:49" ht="20.100000000000001" customHeight="1" x14ac:dyDescent="0.15">
      <c r="A17" s="25"/>
    </row>
    <row r="18" spans="1:49" s="123" customFormat="1" ht="20.100000000000001" customHeight="1" x14ac:dyDescent="0.15">
      <c r="A18" s="123" t="s">
        <v>233</v>
      </c>
      <c r="N18" s="438" t="s">
        <v>243</v>
      </c>
      <c r="O18" s="438"/>
      <c r="P18" s="438"/>
      <c r="Q18" s="438"/>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row>
    <row r="19" spans="1:49" ht="20.100000000000001" customHeight="1" x14ac:dyDescent="0.15">
      <c r="A19" s="25"/>
    </row>
    <row r="20" spans="1:49" s="123" customFormat="1" ht="20.100000000000001" customHeight="1" x14ac:dyDescent="0.15">
      <c r="A20" s="123" t="s">
        <v>234</v>
      </c>
      <c r="N20" s="433" t="str">
        <f ca="1">交付申請書!$AF$4</f>
        <v>令和</v>
      </c>
      <c r="O20" s="433"/>
      <c r="P20" s="433"/>
      <c r="Q20" s="434"/>
      <c r="R20" s="434"/>
      <c r="S20" s="434"/>
      <c r="T20" s="433" t="s">
        <v>14</v>
      </c>
      <c r="U20" s="433"/>
      <c r="V20" s="435"/>
      <c r="W20" s="435"/>
      <c r="X20" s="435"/>
      <c r="Y20" s="433" t="s">
        <v>15</v>
      </c>
      <c r="Z20" s="433"/>
      <c r="AA20" s="435"/>
      <c r="AB20" s="435"/>
      <c r="AC20" s="435"/>
      <c r="AD20" s="436" t="s">
        <v>16</v>
      </c>
      <c r="AE20" s="436"/>
    </row>
    <row r="21" spans="1:49" s="124" customFormat="1" ht="20.100000000000001" customHeight="1" x14ac:dyDescent="0.15">
      <c r="A21" s="124" t="s">
        <v>235</v>
      </c>
    </row>
    <row r="22" spans="1:49" s="123" customFormat="1" ht="30" customHeight="1" x14ac:dyDescent="0.15">
      <c r="A22" s="123" t="s">
        <v>236</v>
      </c>
      <c r="N22" s="431" t="s">
        <v>190</v>
      </c>
      <c r="O22" s="431"/>
      <c r="P22" s="431"/>
      <c r="Q22" s="431"/>
      <c r="R22" s="431"/>
      <c r="S22" s="431"/>
      <c r="T22" s="430"/>
      <c r="U22" s="430"/>
      <c r="V22" s="430"/>
      <c r="W22" s="430"/>
      <c r="X22" s="430"/>
      <c r="Y22" s="430"/>
      <c r="Z22" s="430"/>
      <c r="AA22" s="430"/>
      <c r="AB22" s="430"/>
      <c r="AC22" s="430"/>
      <c r="AD22" s="430"/>
      <c r="AE22" s="430"/>
      <c r="AF22" s="430"/>
      <c r="AG22" s="430"/>
      <c r="AH22" s="430"/>
      <c r="AI22" s="430"/>
      <c r="AJ22" s="430"/>
    </row>
    <row r="23" spans="1:49" s="123" customFormat="1" ht="30" customHeight="1" x14ac:dyDescent="0.15">
      <c r="N23" s="431" t="s">
        <v>190</v>
      </c>
      <c r="O23" s="431"/>
      <c r="P23" s="431"/>
      <c r="Q23" s="431"/>
      <c r="R23" s="431"/>
      <c r="S23" s="431"/>
      <c r="T23" s="430"/>
      <c r="U23" s="430"/>
      <c r="V23" s="430"/>
      <c r="W23" s="430"/>
      <c r="X23" s="430"/>
      <c r="Y23" s="430"/>
      <c r="Z23" s="430"/>
      <c r="AA23" s="430"/>
      <c r="AB23" s="430"/>
      <c r="AC23" s="430"/>
      <c r="AD23" s="430"/>
      <c r="AE23" s="430"/>
      <c r="AF23" s="430"/>
      <c r="AG23" s="430"/>
      <c r="AH23" s="430"/>
      <c r="AI23" s="430"/>
      <c r="AJ23" s="430"/>
    </row>
    <row r="24" spans="1:49" s="123" customFormat="1" ht="30" customHeight="1" x14ac:dyDescent="0.15">
      <c r="N24" s="431" t="s">
        <v>190</v>
      </c>
      <c r="O24" s="431"/>
      <c r="P24" s="431"/>
      <c r="Q24" s="431"/>
      <c r="R24" s="431"/>
      <c r="S24" s="431"/>
      <c r="T24" s="430"/>
      <c r="U24" s="430"/>
      <c r="V24" s="430"/>
      <c r="W24" s="430"/>
      <c r="X24" s="430"/>
      <c r="Y24" s="430"/>
      <c r="Z24" s="430"/>
      <c r="AA24" s="430"/>
      <c r="AB24" s="430"/>
      <c r="AC24" s="430"/>
      <c r="AD24" s="430"/>
      <c r="AE24" s="430"/>
      <c r="AF24" s="430"/>
      <c r="AG24" s="430"/>
      <c r="AH24" s="430"/>
      <c r="AI24" s="430"/>
      <c r="AJ24" s="430"/>
    </row>
    <row r="25" spans="1:49" s="123" customFormat="1" ht="30" customHeight="1" x14ac:dyDescent="0.15">
      <c r="N25" s="431" t="s">
        <v>190</v>
      </c>
      <c r="O25" s="431"/>
      <c r="P25" s="431"/>
      <c r="Q25" s="431"/>
      <c r="R25" s="431"/>
      <c r="S25" s="431"/>
      <c r="T25" s="430"/>
      <c r="U25" s="430"/>
      <c r="V25" s="430"/>
      <c r="W25" s="430"/>
      <c r="X25" s="430"/>
      <c r="Y25" s="430"/>
      <c r="Z25" s="430"/>
      <c r="AA25" s="430"/>
      <c r="AB25" s="430"/>
      <c r="AC25" s="430"/>
      <c r="AD25" s="430"/>
      <c r="AE25" s="430"/>
      <c r="AF25" s="430"/>
      <c r="AG25" s="430"/>
      <c r="AH25" s="430"/>
      <c r="AI25" s="430"/>
      <c r="AJ25" s="430"/>
    </row>
    <row r="26" spans="1:49" s="123" customFormat="1" ht="30" customHeight="1" x14ac:dyDescent="0.15">
      <c r="N26" s="431" t="s">
        <v>190</v>
      </c>
      <c r="O26" s="431"/>
      <c r="P26" s="431"/>
      <c r="Q26" s="431"/>
      <c r="R26" s="431"/>
      <c r="S26" s="431"/>
      <c r="T26" s="430"/>
      <c r="U26" s="430"/>
      <c r="V26" s="430"/>
      <c r="W26" s="430"/>
      <c r="X26" s="430"/>
      <c r="Y26" s="430"/>
      <c r="Z26" s="430"/>
      <c r="AA26" s="430"/>
      <c r="AB26" s="430"/>
      <c r="AC26" s="430"/>
      <c r="AD26" s="430"/>
      <c r="AE26" s="430"/>
      <c r="AF26" s="430"/>
      <c r="AG26" s="430"/>
      <c r="AH26" s="430"/>
      <c r="AI26" s="430"/>
      <c r="AJ26" s="430"/>
    </row>
    <row r="27" spans="1:49" s="123" customFormat="1" ht="30" customHeight="1" x14ac:dyDescent="0.15">
      <c r="N27" s="431" t="s">
        <v>190</v>
      </c>
      <c r="O27" s="431"/>
      <c r="P27" s="431"/>
      <c r="Q27" s="431"/>
      <c r="R27" s="431"/>
      <c r="S27" s="431"/>
      <c r="T27" s="430"/>
      <c r="U27" s="430"/>
      <c r="V27" s="430"/>
      <c r="W27" s="430"/>
      <c r="X27" s="430"/>
      <c r="Y27" s="430"/>
      <c r="Z27" s="430"/>
      <c r="AA27" s="430"/>
      <c r="AB27" s="430"/>
      <c r="AC27" s="430"/>
      <c r="AD27" s="430"/>
      <c r="AE27" s="430"/>
      <c r="AF27" s="430"/>
      <c r="AG27" s="430"/>
      <c r="AH27" s="430"/>
      <c r="AI27" s="430"/>
      <c r="AJ27" s="430"/>
    </row>
    <row r="28" spans="1:49" s="123" customFormat="1" ht="30" customHeight="1" x14ac:dyDescent="0.15">
      <c r="N28" s="431" t="s">
        <v>190</v>
      </c>
      <c r="O28" s="431"/>
      <c r="P28" s="431"/>
      <c r="Q28" s="431"/>
      <c r="R28" s="431"/>
      <c r="S28" s="431"/>
      <c r="T28" s="430"/>
      <c r="U28" s="430"/>
      <c r="V28" s="430"/>
      <c r="W28" s="430"/>
      <c r="X28" s="430"/>
      <c r="Y28" s="430"/>
      <c r="Z28" s="430"/>
      <c r="AA28" s="430"/>
      <c r="AB28" s="430"/>
      <c r="AC28" s="430"/>
      <c r="AD28" s="430"/>
      <c r="AE28" s="430"/>
      <c r="AF28" s="430"/>
      <c r="AG28" s="430"/>
      <c r="AH28" s="430"/>
      <c r="AI28" s="430"/>
      <c r="AJ28" s="430"/>
    </row>
    <row r="29" spans="1:49" s="123" customFormat="1" ht="30" customHeight="1" x14ac:dyDescent="0.15">
      <c r="N29" s="431" t="s">
        <v>190</v>
      </c>
      <c r="O29" s="431"/>
      <c r="P29" s="431"/>
      <c r="Q29" s="431"/>
      <c r="R29" s="431"/>
      <c r="S29" s="431"/>
      <c r="T29" s="430"/>
      <c r="U29" s="430"/>
      <c r="V29" s="430"/>
      <c r="W29" s="430"/>
      <c r="X29" s="430"/>
      <c r="Y29" s="430"/>
      <c r="Z29" s="430"/>
      <c r="AA29" s="430"/>
      <c r="AB29" s="430"/>
      <c r="AC29" s="430"/>
      <c r="AD29" s="430"/>
      <c r="AE29" s="430"/>
      <c r="AF29" s="430"/>
      <c r="AG29" s="430"/>
      <c r="AH29" s="430"/>
      <c r="AI29" s="430"/>
      <c r="AJ29" s="430"/>
    </row>
    <row r="30" spans="1:49" s="123" customFormat="1" ht="30" customHeight="1" x14ac:dyDescent="0.15">
      <c r="N30" s="431" t="s">
        <v>190</v>
      </c>
      <c r="O30" s="431"/>
      <c r="P30" s="431"/>
      <c r="Q30" s="431"/>
      <c r="R30" s="431"/>
      <c r="S30" s="431"/>
      <c r="T30" s="430"/>
      <c r="U30" s="430"/>
      <c r="V30" s="430"/>
      <c r="W30" s="430"/>
      <c r="X30" s="430"/>
      <c r="Y30" s="430"/>
      <c r="Z30" s="430"/>
      <c r="AA30" s="430"/>
      <c r="AB30" s="430"/>
      <c r="AC30" s="430"/>
      <c r="AD30" s="430"/>
      <c r="AE30" s="430"/>
      <c r="AF30" s="430"/>
      <c r="AG30" s="430"/>
      <c r="AH30" s="430"/>
      <c r="AI30" s="430"/>
      <c r="AJ30" s="430"/>
    </row>
    <row r="31" spans="1:49" s="123" customFormat="1" ht="30" customHeight="1" x14ac:dyDescent="0.15">
      <c r="N31" s="431" t="s">
        <v>190</v>
      </c>
      <c r="O31" s="431"/>
      <c r="P31" s="431"/>
      <c r="Q31" s="431"/>
      <c r="R31" s="431"/>
      <c r="S31" s="431"/>
      <c r="T31" s="430"/>
      <c r="U31" s="430"/>
      <c r="V31" s="430"/>
      <c r="W31" s="430"/>
      <c r="X31" s="430"/>
      <c r="Y31" s="430"/>
      <c r="Z31" s="430"/>
      <c r="AA31" s="430"/>
      <c r="AB31" s="430"/>
      <c r="AC31" s="430"/>
      <c r="AD31" s="430"/>
      <c r="AE31" s="430"/>
      <c r="AF31" s="430"/>
      <c r="AG31" s="430"/>
      <c r="AH31" s="430"/>
      <c r="AI31" s="430"/>
      <c r="AJ31" s="430"/>
    </row>
    <row r="32" spans="1:49" s="123" customFormat="1" ht="20.100000000000001" customHeight="1" x14ac:dyDescent="0.15">
      <c r="V32" s="106"/>
      <c r="W32" s="106"/>
      <c r="X32" s="106"/>
      <c r="Y32" s="106"/>
      <c r="Z32" s="106"/>
      <c r="AA32" s="106"/>
      <c r="AB32" s="106"/>
      <c r="AC32" s="106"/>
      <c r="AD32" s="106"/>
      <c r="AE32" s="106"/>
      <c r="AF32" s="106"/>
      <c r="AG32" s="106"/>
      <c r="AH32" s="106"/>
      <c r="AI32" s="106"/>
      <c r="AJ32" s="106"/>
      <c r="AK32" s="106"/>
      <c r="AL32" s="106"/>
    </row>
    <row r="33" spans="1:49" ht="20.100000000000001" customHeight="1" x14ac:dyDescent="0.15">
      <c r="A33" s="25" t="s">
        <v>245</v>
      </c>
    </row>
    <row r="34" spans="1:49" s="60" customFormat="1" ht="20.100000000000001" customHeight="1" x14ac:dyDescent="0.15">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row>
    <row r="35" spans="1:49" s="60" customFormat="1" ht="20.100000000000001" customHeight="1" x14ac:dyDescent="0.15">
      <c r="A35" s="76"/>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row>
    <row r="36" spans="1:49" s="77" customFormat="1" ht="20.100000000000001" customHeight="1" x14ac:dyDescent="0.15">
      <c r="A36" s="72"/>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row>
    <row r="37" spans="1:49" s="77" customFormat="1" ht="20.100000000000001" hidden="1" customHeight="1" x14ac:dyDescent="0.15">
      <c r="A37" s="72"/>
      <c r="AR37" s="72"/>
      <c r="AS37" s="72"/>
      <c r="AT37" s="72"/>
      <c r="AU37" s="72"/>
      <c r="AV37" s="72"/>
      <c r="AW37" s="72"/>
    </row>
    <row r="38" spans="1:49" s="77" customFormat="1" ht="20.100000000000001" hidden="1" customHeight="1" x14ac:dyDescent="0.15">
      <c r="A38" s="72"/>
      <c r="B38" s="78"/>
      <c r="C38" s="78"/>
      <c r="D38" s="78"/>
      <c r="E38" s="78"/>
      <c r="F38" s="78"/>
      <c r="G38" s="78"/>
      <c r="H38" s="78"/>
      <c r="I38" s="78"/>
      <c r="J38" s="78"/>
      <c r="K38" s="78"/>
      <c r="L38" s="79"/>
      <c r="M38" s="79"/>
      <c r="N38" s="79"/>
      <c r="O38" s="79"/>
      <c r="P38" s="79"/>
      <c r="Q38" s="79"/>
      <c r="R38" s="79"/>
      <c r="S38" s="79"/>
      <c r="T38" s="79"/>
      <c r="U38" s="79"/>
      <c r="V38" s="79"/>
      <c r="W38" s="79"/>
      <c r="X38" s="79"/>
      <c r="Y38" s="79"/>
      <c r="Z38" s="79"/>
      <c r="AA38" s="79"/>
      <c r="AB38" s="79"/>
      <c r="AR38" s="72"/>
      <c r="AS38" s="72"/>
      <c r="AT38" s="72"/>
      <c r="AU38" s="72"/>
      <c r="AV38" s="72"/>
      <c r="AW38" s="72"/>
    </row>
    <row r="39" spans="1:49" s="77" customFormat="1" ht="20.100000000000001" hidden="1" customHeight="1" x14ac:dyDescent="0.15"/>
    <row r="40" spans="1:49" s="77" customFormat="1" ht="20.100000000000001" hidden="1" customHeight="1" x14ac:dyDescent="0.15"/>
    <row r="41" spans="1:49" s="77" customFormat="1" ht="20.100000000000001" hidden="1" customHeight="1" x14ac:dyDescent="0.15"/>
    <row r="42" spans="1:49" s="77" customFormat="1" ht="20.100000000000001" hidden="1" customHeight="1" x14ac:dyDescent="0.15"/>
    <row r="43" spans="1:49" s="77" customFormat="1" ht="20.100000000000001" hidden="1" customHeight="1" x14ac:dyDescent="0.15"/>
    <row r="44" spans="1:49" s="77" customFormat="1" ht="20.100000000000001" hidden="1" customHeight="1" x14ac:dyDescent="0.15"/>
    <row r="45" spans="1:49" s="77" customFormat="1" ht="20.100000000000001" hidden="1" customHeight="1" x14ac:dyDescent="0.15"/>
    <row r="46" spans="1:49" s="77" customFormat="1" ht="20.100000000000001" hidden="1" customHeight="1" x14ac:dyDescent="0.15"/>
    <row r="47" spans="1:49" s="77" customFormat="1" ht="20.100000000000001" hidden="1" customHeight="1" x14ac:dyDescent="0.15"/>
    <row r="48" spans="1:49" s="77" customFormat="1" ht="20.100000000000001" hidden="1" customHeight="1" x14ac:dyDescent="0.15"/>
    <row r="49" s="77" customFormat="1" ht="20.100000000000001" hidden="1" customHeight="1" x14ac:dyDescent="0.15"/>
    <row r="50" s="77" customFormat="1" ht="20.100000000000001" hidden="1" customHeight="1" x14ac:dyDescent="0.15"/>
    <row r="51" s="77" customFormat="1" ht="20.100000000000001" hidden="1" customHeight="1" x14ac:dyDescent="0.15"/>
    <row r="52" s="77" customFormat="1" ht="20.100000000000001" hidden="1" customHeight="1" x14ac:dyDescent="0.15"/>
    <row r="53" s="77" customFormat="1" ht="20.100000000000001" hidden="1" customHeight="1" x14ac:dyDescent="0.15"/>
    <row r="54" s="77" customFormat="1" ht="20.100000000000001" hidden="1" customHeight="1" x14ac:dyDescent="0.15"/>
    <row r="55" s="77" customFormat="1" ht="20.100000000000001" hidden="1" customHeight="1" x14ac:dyDescent="0.15"/>
    <row r="56" s="77" customFormat="1" ht="20.100000000000001" hidden="1" customHeight="1" x14ac:dyDescent="0.15"/>
    <row r="57" s="77" customFormat="1" ht="20.100000000000001" hidden="1" customHeight="1" x14ac:dyDescent="0.15"/>
    <row r="58" s="77" customFormat="1" ht="20.100000000000001" hidden="1" customHeight="1" x14ac:dyDescent="0.15"/>
    <row r="59" s="77" customFormat="1" ht="20.100000000000001" hidden="1" customHeight="1" x14ac:dyDescent="0.15"/>
    <row r="60" s="77" customFormat="1" ht="20.100000000000001" hidden="1" customHeight="1" x14ac:dyDescent="0.15"/>
    <row r="61" s="77" customFormat="1" ht="20.100000000000001" hidden="1" customHeight="1" x14ac:dyDescent="0.15"/>
    <row r="62" s="77" customFormat="1" ht="20.100000000000001" hidden="1" customHeight="1" x14ac:dyDescent="0.15"/>
    <row r="63" s="71" customFormat="1" ht="20.100000000000001" hidden="1" customHeight="1" x14ac:dyDescent="0.15"/>
    <row r="64" s="71" customFormat="1" ht="20.100000000000001" hidden="1" customHeight="1" x14ac:dyDescent="0.15"/>
    <row r="65" s="71" customFormat="1" ht="20.100000000000001" hidden="1" customHeight="1" x14ac:dyDescent="0.15"/>
    <row r="66" s="71" customFormat="1" ht="20.100000000000001" hidden="1" customHeight="1" x14ac:dyDescent="0.15"/>
    <row r="67" s="71" customFormat="1" ht="20.100000000000001" hidden="1" customHeight="1" x14ac:dyDescent="0.15"/>
    <row r="68" s="71" customFormat="1" ht="20.100000000000001" hidden="1" customHeight="1" x14ac:dyDescent="0.15"/>
    <row r="69" s="71" customFormat="1" ht="20.100000000000001" hidden="1" customHeight="1" x14ac:dyDescent="0.15"/>
    <row r="70" s="71" customFormat="1" ht="20.100000000000001" hidden="1" customHeight="1" x14ac:dyDescent="0.15"/>
    <row r="71" s="71" customFormat="1" ht="20.100000000000001" hidden="1" customHeight="1" x14ac:dyDescent="0.15"/>
    <row r="72" s="71" customFormat="1" ht="20.100000000000001" hidden="1" customHeight="1" x14ac:dyDescent="0.15"/>
    <row r="73" s="71" customFormat="1" ht="20.100000000000001" hidden="1" customHeight="1" x14ac:dyDescent="0.15"/>
    <row r="74" s="71" customFormat="1" ht="20.100000000000001" hidden="1" customHeight="1" x14ac:dyDescent="0.15"/>
    <row r="75" s="71" customFormat="1" ht="20.100000000000001" hidden="1" customHeight="1" x14ac:dyDescent="0.15"/>
    <row r="76" s="71" customFormat="1" ht="20.100000000000001" hidden="1" customHeight="1" x14ac:dyDescent="0.15"/>
    <row r="77" s="71" customFormat="1" ht="20.100000000000001" hidden="1" customHeight="1" x14ac:dyDescent="0.15"/>
    <row r="78" s="71" customFormat="1" ht="20.100000000000001" hidden="1" customHeight="1" x14ac:dyDescent="0.15"/>
    <row r="79" s="71" customFormat="1" ht="20.100000000000001" hidden="1" customHeight="1" x14ac:dyDescent="0.15"/>
    <row r="80" s="71" customFormat="1" ht="20.100000000000001" hidden="1" customHeight="1" x14ac:dyDescent="0.15"/>
    <row r="81" s="71" customFormat="1" ht="20.100000000000001" hidden="1" customHeight="1" x14ac:dyDescent="0.15"/>
    <row r="82" s="71" customFormat="1" ht="20.100000000000001" hidden="1" customHeight="1" x14ac:dyDescent="0.15"/>
    <row r="83" s="71" customFormat="1" ht="20.100000000000001" hidden="1" customHeight="1" x14ac:dyDescent="0.15"/>
    <row r="84" s="71" customFormat="1" ht="20.100000000000001" hidden="1" customHeight="1" x14ac:dyDescent="0.15"/>
    <row r="85" s="71" customFormat="1" ht="20.100000000000001" hidden="1" customHeight="1" x14ac:dyDescent="0.15"/>
    <row r="86" s="71" customFormat="1" ht="20.100000000000001" hidden="1" customHeight="1" x14ac:dyDescent="0.15"/>
    <row r="87" s="71" customFormat="1" ht="20.100000000000001" hidden="1" customHeight="1" x14ac:dyDescent="0.15"/>
    <row r="88" s="71" customFormat="1" ht="20.100000000000001" hidden="1" customHeight="1" x14ac:dyDescent="0.15"/>
    <row r="89" s="71" customFormat="1" ht="20.100000000000001" hidden="1" customHeight="1" x14ac:dyDescent="0.15"/>
    <row r="90" s="71" customFormat="1" ht="20.100000000000001" hidden="1" customHeight="1" x14ac:dyDescent="0.15"/>
    <row r="91" s="71" customFormat="1" ht="20.100000000000001" hidden="1" customHeight="1" x14ac:dyDescent="0.15"/>
    <row r="92" s="71" customFormat="1" ht="20.100000000000001" hidden="1" customHeight="1" x14ac:dyDescent="0.15"/>
    <row r="93" s="71" customFormat="1" ht="20.100000000000001" hidden="1" customHeight="1" x14ac:dyDescent="0.15"/>
    <row r="94" s="71" customFormat="1" ht="20.100000000000001" hidden="1" customHeight="1" x14ac:dyDescent="0.15"/>
    <row r="95" s="71" customFormat="1" ht="20.100000000000001" hidden="1" customHeight="1" x14ac:dyDescent="0.15"/>
    <row r="96" s="71" customFormat="1" ht="20.100000000000001" hidden="1" customHeight="1" x14ac:dyDescent="0.15"/>
    <row r="97" s="71" customFormat="1" ht="20.100000000000001" hidden="1" customHeight="1" x14ac:dyDescent="0.15"/>
    <row r="98" s="71" customFormat="1" ht="20.100000000000001" hidden="1" customHeight="1" x14ac:dyDescent="0.15"/>
    <row r="99" s="71" customFormat="1" ht="20.100000000000001" hidden="1" customHeight="1" x14ac:dyDescent="0.15"/>
    <row r="100" s="71" customFormat="1" ht="20.100000000000001" hidden="1" customHeight="1" x14ac:dyDescent="0.15"/>
    <row r="101" s="71" customFormat="1" ht="20.100000000000001" hidden="1" customHeight="1" x14ac:dyDescent="0.15"/>
    <row r="102" s="71" customFormat="1" ht="20.100000000000001" hidden="1" customHeight="1" x14ac:dyDescent="0.15"/>
    <row r="103" s="71" customFormat="1" ht="20.100000000000001" hidden="1" customHeight="1" x14ac:dyDescent="0.15"/>
    <row r="104" s="71" customFormat="1" ht="20.100000000000001" hidden="1" customHeight="1" x14ac:dyDescent="0.15"/>
    <row r="105" s="71" customFormat="1" ht="20.100000000000001" hidden="1" customHeight="1" x14ac:dyDescent="0.15"/>
    <row r="106" s="71" customFormat="1" ht="20.100000000000001" hidden="1" customHeight="1" x14ac:dyDescent="0.15"/>
    <row r="107" s="71" customFormat="1" ht="20.100000000000001" hidden="1" customHeight="1" x14ac:dyDescent="0.15"/>
    <row r="108" s="71" customFormat="1" ht="20.100000000000001" hidden="1" customHeight="1" x14ac:dyDescent="0.15"/>
  </sheetData>
  <sheetProtection sheet="1" objects="1" scenarios="1" selectLockedCells="1"/>
  <mergeCells count="49">
    <mergeCell ref="C34:AW36"/>
    <mergeCell ref="T26:AJ26"/>
    <mergeCell ref="N29:S29"/>
    <mergeCell ref="T31:AJ31"/>
    <mergeCell ref="T29:AJ29"/>
    <mergeCell ref="T30:AJ30"/>
    <mergeCell ref="N26:S26"/>
    <mergeCell ref="N27:S27"/>
    <mergeCell ref="T27:AJ27"/>
    <mergeCell ref="N28:S28"/>
    <mergeCell ref="AB5:AU5"/>
    <mergeCell ref="N30:S30"/>
    <mergeCell ref="N31:S31"/>
    <mergeCell ref="R18:AW18"/>
    <mergeCell ref="N18:Q18"/>
    <mergeCell ref="N25:S25"/>
    <mergeCell ref="T25:AJ25"/>
    <mergeCell ref="AL1:AM1"/>
    <mergeCell ref="AF1:AH1"/>
    <mergeCell ref="AN1:AP1"/>
    <mergeCell ref="A16:AW16"/>
    <mergeCell ref="N20:P20"/>
    <mergeCell ref="Q20:S20"/>
    <mergeCell ref="T20:U20"/>
    <mergeCell ref="V20:X20"/>
    <mergeCell ref="Y20:Z20"/>
    <mergeCell ref="AA20:AC20"/>
    <mergeCell ref="AD20:AE20"/>
    <mergeCell ref="AV7:AW7"/>
    <mergeCell ref="V7:Z7"/>
    <mergeCell ref="A3:G3"/>
    <mergeCell ref="H3:Q3"/>
    <mergeCell ref="V5:Z5"/>
    <mergeCell ref="AV1:AW1"/>
    <mergeCell ref="R3:T3"/>
    <mergeCell ref="T28:AJ28"/>
    <mergeCell ref="AQ1:AR1"/>
    <mergeCell ref="AS1:AU1"/>
    <mergeCell ref="N24:S24"/>
    <mergeCell ref="T24:AJ24"/>
    <mergeCell ref="T22:AJ22"/>
    <mergeCell ref="N23:S23"/>
    <mergeCell ref="T23:AJ23"/>
    <mergeCell ref="N22:S22"/>
    <mergeCell ref="AB6:AF6"/>
    <mergeCell ref="AG6:AU6"/>
    <mergeCell ref="AB7:AU7"/>
    <mergeCell ref="A10:AW10"/>
    <mergeCell ref="AI1:AK1"/>
  </mergeCells>
  <phoneticPr fontId="6"/>
  <dataValidations count="3">
    <dataValidation imeMode="hiragana" allowBlank="1" showInputMessage="1" showErrorMessage="1" sqref="L38:Z38 AB5:AU5 H3:Q3 AB7:AU7 R18:AW18 T22:AJ31 C34:AW36"/>
    <dataValidation imeMode="disabled" allowBlank="1" showInputMessage="1" showErrorMessage="1" sqref="Q20:S20 V20:X20 AA20:AC20 AS1:AU1 AN1:AP1 AI1:AK1"/>
    <dataValidation imeMode="fullKatakana" allowBlank="1" showInputMessage="1" showErrorMessage="1" sqref="AG6:AU6"/>
  </dataValidations>
  <printOptions horizontalCentered="1" verticalCentered="1"/>
  <pageMargins left="0.98425196850393704" right="0.39370078740157483" top="0.59055118110236227" bottom="0.39370078740157483" header="0" footer="0"/>
  <pageSetup paperSize="9" scale="95"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tabColor rgb="FFCCFFFF"/>
    <pageSetUpPr autoPageBreaks="0"/>
  </sheetPr>
  <dimension ref="A1:AO35"/>
  <sheetViews>
    <sheetView showGridLines="0" showRowColHeaders="0" showOutlineSymbols="0" zoomScaleNormal="100" workbookViewId="0">
      <selection activeCell="A5" sqref="A5:AF5"/>
    </sheetView>
  </sheetViews>
  <sheetFormatPr defaultColWidth="0" defaultRowHeight="24.95" customHeight="1" zeroHeight="1" x14ac:dyDescent="0.15"/>
  <cols>
    <col min="1" max="33" width="2.625" style="135" customWidth="1"/>
    <col min="34" max="34" width="2.625" style="135" hidden="1" customWidth="1"/>
    <col min="35" max="41" width="0" style="135" hidden="1" customWidth="1"/>
    <col min="42" max="16384" width="2.625" style="135" hidden="1"/>
  </cols>
  <sheetData>
    <row r="1" spans="1:32" ht="24.95" customHeight="1" x14ac:dyDescent="0.15"/>
    <row r="2" spans="1:32" ht="24.95" customHeight="1" x14ac:dyDescent="0.15">
      <c r="A2" s="440" t="s">
        <v>258</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row>
    <row r="3" spans="1:32" s="136" customFormat="1" ht="24.95" customHeight="1" x14ac:dyDescent="0.2">
      <c r="A3" s="441" t="s">
        <v>505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2" s="136" customFormat="1" ht="24.95" customHeight="1" x14ac:dyDescent="0.2">
      <c r="A4" s="441" t="s">
        <v>506</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s="137" customFormat="1" ht="24.95" customHeight="1" x14ac:dyDescent="0.15">
      <c r="A5" s="442" t="str">
        <f ca="1">DBCS(IF(補助金額!$C$1="",TEXT(TODAY(),"ggg  年  月  日"),TEXT(補助金額!$C$1,"ggge年m月d日")))</f>
        <v>令和５年４月１日</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row>
    <row r="6" spans="1:32" ht="24.95" customHeight="1" x14ac:dyDescent="0.15">
      <c r="AE6" s="138"/>
    </row>
    <row r="7" spans="1:32" ht="24.95" customHeight="1" x14ac:dyDescent="0.15">
      <c r="A7" s="135" t="s">
        <v>286</v>
      </c>
    </row>
    <row r="8" spans="1:32" ht="24.95" customHeight="1" x14ac:dyDescent="0.15">
      <c r="A8" s="135" t="s">
        <v>287</v>
      </c>
    </row>
    <row r="9" spans="1:32" ht="24.95" customHeight="1" x14ac:dyDescent="0.15"/>
    <row r="10" spans="1:32" ht="24.95" customHeight="1" x14ac:dyDescent="0.15">
      <c r="A10" s="139" t="s">
        <v>259</v>
      </c>
    </row>
    <row r="11" spans="1:32" ht="24.95" customHeight="1" x14ac:dyDescent="0.15">
      <c r="A11" s="135" t="s">
        <v>290</v>
      </c>
    </row>
    <row r="12" spans="1:32" ht="24.95" customHeight="1" x14ac:dyDescent="0.15">
      <c r="A12" s="135" t="s">
        <v>289</v>
      </c>
    </row>
    <row r="13" spans="1:32" ht="24.95" customHeight="1" x14ac:dyDescent="0.15">
      <c r="A13" s="135" t="s">
        <v>260</v>
      </c>
    </row>
    <row r="14" spans="1:32" ht="24.95" customHeight="1" x14ac:dyDescent="0.15">
      <c r="A14" s="135" t="s">
        <v>261</v>
      </c>
    </row>
    <row r="15" spans="1:32" ht="24.95" customHeight="1" x14ac:dyDescent="0.15">
      <c r="A15" s="135" t="s">
        <v>262</v>
      </c>
    </row>
    <row r="16" spans="1:32" ht="24.95" customHeight="1" x14ac:dyDescent="0.15"/>
    <row r="17" spans="1:39" ht="24.95" customHeight="1" x14ac:dyDescent="0.15">
      <c r="A17" s="139" t="s">
        <v>263</v>
      </c>
    </row>
    <row r="18" spans="1:39" ht="24.95" customHeight="1" x14ac:dyDescent="0.15">
      <c r="A18" s="135" t="s">
        <v>288</v>
      </c>
    </row>
    <row r="19" spans="1:39" ht="24.95" customHeight="1" x14ac:dyDescent="0.15">
      <c r="A19" s="140" t="s">
        <v>264</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row>
    <row r="20" spans="1:39" ht="24.95" customHeight="1" x14ac:dyDescent="0.15">
      <c r="A20" s="135" t="s">
        <v>265</v>
      </c>
    </row>
    <row r="21" spans="1:39" ht="24.95" customHeight="1" x14ac:dyDescent="0.15"/>
    <row r="22" spans="1:39" ht="24.95" customHeight="1" x14ac:dyDescent="0.15">
      <c r="A22" s="139" t="s">
        <v>266</v>
      </c>
    </row>
    <row r="23" spans="1:39" ht="24.95" customHeight="1" x14ac:dyDescent="0.15">
      <c r="A23" s="135" t="s">
        <v>267</v>
      </c>
    </row>
    <row r="24" spans="1:39" ht="24.95" customHeight="1" x14ac:dyDescent="0.15">
      <c r="A24" s="135" t="s">
        <v>268</v>
      </c>
    </row>
    <row r="25" spans="1:39" ht="24.95" customHeight="1" x14ac:dyDescent="0.15">
      <c r="A25" s="135" t="s">
        <v>269</v>
      </c>
    </row>
    <row r="26" spans="1:39" ht="24.95" customHeight="1" x14ac:dyDescent="0.15">
      <c r="A26" s="135" t="s">
        <v>270</v>
      </c>
    </row>
    <row r="27" spans="1:39" ht="24.95" customHeight="1" x14ac:dyDescent="0.15">
      <c r="A27" s="135" t="s">
        <v>271</v>
      </c>
    </row>
    <row r="28" spans="1:39" ht="24.95" customHeight="1" x14ac:dyDescent="0.15"/>
    <row r="29" spans="1:39" ht="24.95" customHeight="1" x14ac:dyDescent="0.15">
      <c r="A29" s="139" t="s">
        <v>272</v>
      </c>
    </row>
    <row r="30" spans="1:39" ht="24.95" customHeight="1" x14ac:dyDescent="0.15">
      <c r="A30" s="135" t="s">
        <v>273</v>
      </c>
    </row>
    <row r="31" spans="1:39" ht="24.95" customHeight="1" x14ac:dyDescent="0.15">
      <c r="A31" s="135" t="s">
        <v>274</v>
      </c>
    </row>
    <row r="32" spans="1:39" ht="24.95" customHeight="1" x14ac:dyDescent="0.15"/>
    <row r="33" spans="1:28" ht="24.95" customHeight="1" x14ac:dyDescent="0.15">
      <c r="A33" s="139" t="s">
        <v>275</v>
      </c>
    </row>
    <row r="34" spans="1:28" ht="24.95" customHeight="1" x14ac:dyDescent="0.15">
      <c r="A34" s="140" t="s">
        <v>276</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24.95" customHeight="1" x14ac:dyDescent="0.15">
      <c r="A35" s="140" t="s">
        <v>277</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row>
  </sheetData>
  <sheetProtection sheet="1" objects="1" scenarios="1" selectLockedCells="1" selectUnlockedCells="1"/>
  <mergeCells count="4">
    <mergeCell ref="A2:AF2"/>
    <mergeCell ref="A3:AF3"/>
    <mergeCell ref="A4:AF4"/>
    <mergeCell ref="A5:AF5"/>
  </mergeCells>
  <phoneticPr fontId="6"/>
  <pageMargins left="0.78740157480314965" right="0.39370078740157483" top="0.51181102362204722" bottom="0.39370078740157483" header="0" footer="0"/>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9">
    <tabColor rgb="FFFFFFCC"/>
    <pageSetUpPr autoPageBreaks="0"/>
  </sheetPr>
  <dimension ref="A1:IV48"/>
  <sheetViews>
    <sheetView showGridLines="0" showRowColHeaders="0" showOutlineSymbols="0" zoomScaleNormal="100" zoomScaleSheetLayoutView="100" workbookViewId="0">
      <pane ySplit="8" topLeftCell="A9" activePane="bottomLeft" state="frozen"/>
      <selection activeCell="AI1" sqref="AI1:AK1"/>
      <selection pane="bottomLeft" activeCell="F11" sqref="F11:H11"/>
    </sheetView>
  </sheetViews>
  <sheetFormatPr defaultColWidth="0" defaultRowHeight="0" customHeight="1" zeroHeight="1" x14ac:dyDescent="0.15"/>
  <cols>
    <col min="1" max="45" width="1.625" style="144" customWidth="1"/>
    <col min="46" max="49" width="1.625" style="142" customWidth="1"/>
    <col min="50" max="50" width="2.5" style="142" bestFit="1" customWidth="1"/>
    <col min="51" max="51" width="1.625" style="141" hidden="1" customWidth="1"/>
    <col min="52" max="256" width="0" style="141" hidden="1" customWidth="1"/>
    <col min="257" max="16384" width="1.625" style="141" hidden="1"/>
  </cols>
  <sheetData>
    <row r="1" spans="1:50" ht="20.100000000000001" customHeight="1" x14ac:dyDescent="0.15">
      <c r="A1" s="449" t="s">
        <v>278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row>
    <row r="2" spans="1:50" s="142" customFormat="1" ht="20.100000000000001" customHeight="1" x14ac:dyDescent="0.15">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row>
    <row r="3" spans="1:50" s="142" customFormat="1" ht="20.100000000000001" customHeight="1"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20.100000000000001" customHeight="1" x14ac:dyDescent="0.15">
      <c r="A4" s="450" t="s">
        <v>19</v>
      </c>
      <c r="B4" s="450"/>
      <c r="C4" s="450"/>
      <c r="D4" s="450"/>
      <c r="E4" s="450"/>
      <c r="F4" s="450"/>
      <c r="G4" s="450"/>
      <c r="H4" s="451" t="str">
        <f>IF(交付申請書!$H$6="","",交付申請書!$H$6)</f>
        <v>髙　岡　利　治</v>
      </c>
      <c r="I4" s="451"/>
      <c r="J4" s="451"/>
      <c r="K4" s="451"/>
      <c r="L4" s="451"/>
      <c r="M4" s="451"/>
      <c r="N4" s="451"/>
      <c r="O4" s="451"/>
      <c r="P4" s="451"/>
      <c r="Q4" s="451"/>
      <c r="R4" s="452" t="s">
        <v>20</v>
      </c>
      <c r="S4" s="452"/>
      <c r="T4" s="452"/>
      <c r="Z4" s="142"/>
    </row>
    <row r="5" spans="1:50" ht="20.100000000000001" customHeight="1" x14ac:dyDescent="0.15">
      <c r="H5" s="145"/>
      <c r="I5" s="145"/>
      <c r="J5" s="145"/>
      <c r="K5" s="145"/>
      <c r="L5" s="145"/>
      <c r="M5" s="145"/>
      <c r="N5" s="145"/>
      <c r="O5" s="145"/>
      <c r="P5" s="145"/>
      <c r="Q5" s="145"/>
      <c r="R5" s="145"/>
      <c r="S5" s="145"/>
      <c r="T5" s="145"/>
      <c r="Z5" s="142"/>
    </row>
    <row r="6" spans="1:50" ht="20.100000000000001" customHeight="1" x14ac:dyDescent="0.15">
      <c r="A6" s="144" t="s">
        <v>291</v>
      </c>
      <c r="P6" s="146"/>
      <c r="Z6" s="142"/>
    </row>
    <row r="7" spans="1:50" ht="20.100000000000001" customHeight="1" x14ac:dyDescent="0.15">
      <c r="A7" s="144" t="s">
        <v>292</v>
      </c>
      <c r="P7" s="146"/>
      <c r="Z7" s="142"/>
    </row>
    <row r="8" spans="1:50" ht="20.100000000000001" customHeight="1" x14ac:dyDescent="0.15">
      <c r="A8" s="144" t="s">
        <v>227</v>
      </c>
      <c r="P8" s="146"/>
      <c r="Z8" s="142"/>
    </row>
    <row r="9" spans="1:50" ht="20.100000000000001" customHeight="1" x14ac:dyDescent="0.15">
      <c r="P9" s="146"/>
      <c r="Z9" s="142"/>
    </row>
    <row r="10" spans="1:50" ht="20.100000000000001" customHeight="1" x14ac:dyDescent="0.15">
      <c r="C10" s="141"/>
      <c r="D10" s="141"/>
      <c r="E10" s="141"/>
      <c r="F10" s="141"/>
      <c r="G10" s="141"/>
      <c r="H10" s="141"/>
      <c r="I10" s="141"/>
      <c r="J10" s="141"/>
      <c r="K10" s="141"/>
      <c r="L10" s="141"/>
      <c r="M10" s="141"/>
      <c r="N10" s="141"/>
      <c r="O10" s="141"/>
      <c r="P10" s="141"/>
      <c r="Q10" s="141"/>
      <c r="R10" s="141"/>
      <c r="S10" s="141"/>
      <c r="T10" s="141"/>
      <c r="Z10" s="142"/>
    </row>
    <row r="11" spans="1:50" s="142" customFormat="1" ht="20.100000000000001" customHeight="1" x14ac:dyDescent="0.2">
      <c r="A11" s="143"/>
      <c r="C11" s="452" t="str">
        <f ca="1">交付申請書!$AF$4</f>
        <v>令和</v>
      </c>
      <c r="D11" s="452"/>
      <c r="E11" s="452"/>
      <c r="F11" s="453"/>
      <c r="G11" s="453"/>
      <c r="H11" s="453"/>
      <c r="I11" s="452" t="s">
        <v>14</v>
      </c>
      <c r="J11" s="452"/>
      <c r="K11" s="453"/>
      <c r="L11" s="453"/>
      <c r="M11" s="453"/>
      <c r="N11" s="452" t="s">
        <v>15</v>
      </c>
      <c r="O11" s="452"/>
      <c r="P11" s="453"/>
      <c r="Q11" s="453"/>
      <c r="R11" s="453"/>
      <c r="S11" s="452" t="s">
        <v>16</v>
      </c>
      <c r="T11" s="452"/>
      <c r="U11" s="143"/>
      <c r="V11" s="143"/>
      <c r="W11" s="143"/>
      <c r="X11" s="143"/>
      <c r="Y11" s="143"/>
      <c r="Z11" s="143"/>
      <c r="AA11" s="143"/>
      <c r="AB11" s="143"/>
      <c r="AC11" s="143"/>
      <c r="AD11" s="143"/>
      <c r="AW11" s="143"/>
      <c r="AX11" s="143"/>
    </row>
    <row r="12" spans="1:50" ht="20.100000000000001" customHeight="1" x14ac:dyDescent="0.15">
      <c r="P12" s="146"/>
      <c r="Z12" s="142"/>
    </row>
    <row r="13" spans="1:50" s="149" customFormat="1" ht="20.100000000000001" customHeight="1" x14ac:dyDescent="0.15">
      <c r="A13" s="147"/>
      <c r="B13" s="147"/>
      <c r="C13" s="147"/>
      <c r="D13" s="147"/>
      <c r="E13" s="147"/>
      <c r="F13" s="147"/>
      <c r="G13" s="147"/>
      <c r="H13" s="147"/>
      <c r="I13" s="147"/>
      <c r="J13" s="147"/>
      <c r="K13" s="147"/>
      <c r="L13" s="147"/>
      <c r="M13" s="147"/>
      <c r="N13" s="147"/>
      <c r="O13" s="446" t="s">
        <v>279</v>
      </c>
      <c r="P13" s="446"/>
      <c r="Q13" s="446"/>
      <c r="R13" s="446"/>
      <c r="S13" s="446"/>
      <c r="T13" s="446"/>
      <c r="U13" s="446"/>
      <c r="V13" s="446"/>
      <c r="W13" s="446"/>
      <c r="X13" s="446"/>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8"/>
    </row>
    <row r="14" spans="1:50" s="150" customFormat="1" ht="20.100000000000001" customHeight="1" x14ac:dyDescent="0.15">
      <c r="A14" s="147"/>
      <c r="B14" s="147"/>
      <c r="C14" s="147"/>
      <c r="D14" s="147"/>
      <c r="E14" s="147"/>
      <c r="F14" s="147"/>
      <c r="G14" s="147"/>
      <c r="H14" s="147"/>
      <c r="I14" s="147"/>
      <c r="J14" s="147"/>
      <c r="K14" s="147"/>
      <c r="L14" s="147"/>
      <c r="M14" s="147"/>
      <c r="N14" s="147"/>
      <c r="O14" s="147"/>
      <c r="P14" s="147"/>
      <c r="Q14" s="147"/>
      <c r="R14" s="147"/>
      <c r="AX14" s="151"/>
    </row>
    <row r="15" spans="1:50" s="150" customFormat="1" ht="20.100000000000001" customHeight="1" x14ac:dyDescent="0.15">
      <c r="A15" s="147"/>
      <c r="B15" s="147"/>
      <c r="C15" s="147"/>
      <c r="D15" s="147"/>
      <c r="E15" s="147"/>
      <c r="F15" s="147"/>
      <c r="G15" s="147"/>
      <c r="H15" s="147"/>
      <c r="I15" s="147"/>
      <c r="J15" s="147"/>
      <c r="K15" s="147"/>
      <c r="L15" s="147"/>
      <c r="M15" s="147"/>
      <c r="N15" s="147"/>
      <c r="O15" s="147"/>
      <c r="P15" s="147"/>
      <c r="Q15" s="147"/>
      <c r="R15" s="147"/>
      <c r="S15" s="446" t="s">
        <v>225</v>
      </c>
      <c r="T15" s="446"/>
      <c r="U15" s="446"/>
      <c r="V15" s="446"/>
      <c r="W15" s="446"/>
      <c r="X15" s="446"/>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151"/>
    </row>
    <row r="16" spans="1:50" s="150" customFormat="1" ht="20.100000000000001" customHeight="1" x14ac:dyDescent="0.15">
      <c r="A16" s="147"/>
      <c r="B16" s="147"/>
      <c r="C16" s="147"/>
      <c r="D16" s="147"/>
      <c r="E16" s="147"/>
      <c r="F16" s="147"/>
      <c r="G16" s="147"/>
      <c r="H16" s="147"/>
      <c r="I16" s="147"/>
      <c r="J16" s="147"/>
      <c r="K16" s="147"/>
      <c r="L16" s="147"/>
      <c r="M16" s="147"/>
      <c r="N16" s="147"/>
      <c r="O16" s="147"/>
      <c r="P16" s="147"/>
      <c r="Q16" s="147"/>
      <c r="R16" s="147"/>
      <c r="S16" s="147"/>
      <c r="T16" s="147"/>
      <c r="U16" s="152"/>
      <c r="V16" s="152"/>
      <c r="W16" s="152"/>
      <c r="X16" s="152"/>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4"/>
    </row>
    <row r="17" spans="1:256" s="150" customFormat="1" ht="20.100000000000001" customHeight="1" x14ac:dyDescent="0.15">
      <c r="A17" s="147"/>
      <c r="B17" s="147"/>
      <c r="C17" s="147"/>
      <c r="D17" s="147"/>
      <c r="E17" s="147"/>
      <c r="F17" s="147"/>
      <c r="G17" s="147"/>
      <c r="H17" s="147"/>
      <c r="I17" s="147"/>
      <c r="J17" s="147"/>
      <c r="K17" s="147"/>
      <c r="L17" s="147"/>
      <c r="M17" s="147"/>
      <c r="N17" s="147"/>
      <c r="O17" s="147"/>
      <c r="P17" s="147"/>
      <c r="Q17" s="147"/>
      <c r="R17" s="147"/>
      <c r="S17" s="443" t="s">
        <v>280</v>
      </c>
      <c r="T17" s="443"/>
      <c r="U17" s="443"/>
      <c r="V17" s="443"/>
      <c r="W17" s="443"/>
      <c r="X17" s="443"/>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5" t="s">
        <v>9</v>
      </c>
      <c r="AW17" s="445"/>
      <c r="AX17" s="151"/>
    </row>
    <row r="18" spans="1:256" s="150" customFormat="1" ht="20.100000000000001" customHeight="1" x14ac:dyDescent="0.1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1"/>
    </row>
    <row r="19" spans="1:256" s="150" customFormat="1" ht="20.100000000000001" customHeight="1" x14ac:dyDescent="0.1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1"/>
    </row>
    <row r="20" spans="1:256" s="150" customFormat="1" ht="20.100000000000001" customHeight="1" x14ac:dyDescent="0.15">
      <c r="A20" s="147" t="s">
        <v>281</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row>
    <row r="21" spans="1:256" s="150" customFormat="1" ht="20.100000000000001" customHeight="1" x14ac:dyDescent="0.1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1"/>
    </row>
    <row r="22" spans="1:256" s="150" customFormat="1" ht="20.100000000000001" customHeight="1" x14ac:dyDescent="0.15">
      <c r="A22" s="147"/>
      <c r="B22" s="147"/>
      <c r="C22" s="147"/>
      <c r="D22" s="147"/>
      <c r="E22" s="147"/>
      <c r="F22" s="147"/>
      <c r="G22" s="147"/>
      <c r="H22" s="147"/>
      <c r="I22" s="147"/>
      <c r="J22" s="147"/>
      <c r="K22" s="147"/>
      <c r="L22" s="147"/>
      <c r="M22" s="147"/>
      <c r="N22" s="147"/>
      <c r="O22" s="446" t="s">
        <v>282</v>
      </c>
      <c r="P22" s="446"/>
      <c r="Q22" s="446"/>
      <c r="R22" s="446"/>
      <c r="S22" s="446"/>
      <c r="T22" s="446"/>
      <c r="U22" s="446"/>
      <c r="V22" s="446"/>
      <c r="W22" s="446"/>
      <c r="X22" s="446"/>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51"/>
    </row>
    <row r="23" spans="1:256" s="150" customFormat="1" ht="20.100000000000001" customHeight="1" x14ac:dyDescent="0.15">
      <c r="A23" s="147"/>
      <c r="B23" s="147"/>
      <c r="C23" s="147"/>
      <c r="D23" s="147"/>
      <c r="E23" s="147"/>
      <c r="F23" s="147"/>
      <c r="G23" s="147"/>
      <c r="H23" s="147"/>
      <c r="I23" s="147"/>
      <c r="J23" s="147"/>
      <c r="K23" s="147"/>
      <c r="L23" s="147"/>
      <c r="M23" s="147"/>
      <c r="N23" s="147"/>
      <c r="O23" s="147"/>
      <c r="P23" s="147"/>
      <c r="Q23" s="147"/>
      <c r="R23" s="147"/>
      <c r="S23" s="446" t="s">
        <v>225</v>
      </c>
      <c r="T23" s="446"/>
      <c r="U23" s="446"/>
      <c r="V23" s="446"/>
      <c r="W23" s="446"/>
      <c r="X23" s="446"/>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151"/>
    </row>
    <row r="24" spans="1:256" s="150" customFormat="1" ht="20.100000000000001" customHeight="1" x14ac:dyDescent="0.15">
      <c r="A24" s="147"/>
      <c r="B24" s="147"/>
      <c r="C24" s="147"/>
      <c r="D24" s="147"/>
      <c r="E24" s="147"/>
      <c r="F24" s="147"/>
      <c r="G24" s="147"/>
      <c r="H24" s="147"/>
      <c r="I24" s="147"/>
      <c r="J24" s="147"/>
      <c r="K24" s="147"/>
      <c r="L24" s="147"/>
      <c r="M24" s="147"/>
      <c r="N24" s="147"/>
      <c r="O24" s="147"/>
      <c r="P24" s="147"/>
      <c r="Q24" s="147"/>
      <c r="R24" s="147"/>
      <c r="S24" s="446" t="s">
        <v>283</v>
      </c>
      <c r="T24" s="446"/>
      <c r="U24" s="446"/>
      <c r="V24" s="446"/>
      <c r="W24" s="446"/>
      <c r="X24" s="446"/>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151"/>
    </row>
    <row r="25" spans="1:256" s="150" customFormat="1" ht="20.100000000000001" customHeight="1" x14ac:dyDescent="0.15">
      <c r="A25" s="147"/>
      <c r="B25" s="147"/>
      <c r="C25" s="147"/>
      <c r="D25" s="147"/>
      <c r="E25" s="147"/>
      <c r="F25" s="147"/>
      <c r="G25" s="147"/>
      <c r="H25" s="147"/>
      <c r="I25" s="147"/>
      <c r="J25" s="147"/>
      <c r="K25" s="147"/>
      <c r="L25" s="147"/>
      <c r="M25" s="147"/>
      <c r="N25" s="147"/>
      <c r="O25" s="147"/>
      <c r="P25" s="147"/>
      <c r="Q25" s="147"/>
      <c r="R25" s="147"/>
      <c r="S25" s="446"/>
      <c r="T25" s="446"/>
      <c r="U25" s="446"/>
      <c r="V25" s="446"/>
      <c r="W25" s="446"/>
      <c r="X25" s="446"/>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154"/>
    </row>
    <row r="26" spans="1:256" s="150" customFormat="1" ht="20.100000000000001" customHeight="1" x14ac:dyDescent="0.15">
      <c r="A26" s="147"/>
      <c r="B26" s="147"/>
      <c r="C26" s="147"/>
      <c r="D26" s="147"/>
      <c r="E26" s="147"/>
      <c r="F26" s="147"/>
      <c r="G26" s="147"/>
      <c r="H26" s="147"/>
      <c r="I26" s="147"/>
      <c r="J26" s="147"/>
      <c r="K26" s="147"/>
      <c r="L26" s="147"/>
      <c r="M26" s="147"/>
      <c r="N26" s="147"/>
      <c r="O26" s="147"/>
      <c r="P26" s="147"/>
      <c r="Q26" s="147"/>
      <c r="R26" s="147"/>
      <c r="S26" s="443" t="s">
        <v>284</v>
      </c>
      <c r="T26" s="443"/>
      <c r="U26" s="443"/>
      <c r="V26" s="443"/>
      <c r="W26" s="443"/>
      <c r="X26" s="443"/>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5" t="s">
        <v>9</v>
      </c>
      <c r="AW26" s="445"/>
      <c r="AX26" s="151"/>
    </row>
    <row r="27" spans="1:256" s="150" customFormat="1" ht="20.100000000000001" customHeight="1" x14ac:dyDescent="0.1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51"/>
    </row>
    <row r="28" spans="1:256" s="150" customFormat="1" ht="20.100000000000001" customHeight="1" x14ac:dyDescent="0.15">
      <c r="A28" s="147"/>
      <c r="B28" s="147"/>
      <c r="C28" s="147"/>
      <c r="D28" s="147"/>
      <c r="E28" s="147"/>
      <c r="F28" s="147"/>
      <c r="G28" s="147"/>
      <c r="H28" s="147"/>
      <c r="I28" s="147"/>
      <c r="J28" s="147"/>
      <c r="K28" s="147"/>
      <c r="L28" s="147"/>
      <c r="M28" s="147"/>
      <c r="N28" s="147"/>
      <c r="O28" s="147" t="s">
        <v>285</v>
      </c>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1"/>
    </row>
    <row r="29" spans="1:256" s="150" customFormat="1" ht="20.100000000000001"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54"/>
    </row>
    <row r="30" spans="1:256" s="150" customFormat="1" ht="20.100000000000001" customHeight="1" x14ac:dyDescent="0.15">
      <c r="A30" s="147"/>
      <c r="B30" s="147"/>
      <c r="C30" s="147"/>
      <c r="D30" s="147"/>
      <c r="E30" s="147"/>
      <c r="F30" s="147"/>
      <c r="G30" s="147"/>
      <c r="H30" s="147"/>
      <c r="I30" s="147"/>
      <c r="J30" s="147"/>
      <c r="K30" s="147"/>
      <c r="L30" s="147"/>
      <c r="M30" s="147"/>
      <c r="N30" s="147"/>
      <c r="O30" s="147"/>
      <c r="P30" s="147"/>
      <c r="Q30" s="147"/>
      <c r="R30" s="147"/>
      <c r="S30" s="443" t="s">
        <v>280</v>
      </c>
      <c r="T30" s="443"/>
      <c r="U30" s="443"/>
      <c r="V30" s="443"/>
      <c r="W30" s="443"/>
      <c r="X30" s="443"/>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5" t="s">
        <v>9</v>
      </c>
      <c r="AW30" s="445"/>
      <c r="AX30" s="151"/>
    </row>
    <row r="31" spans="1:256" s="150" customFormat="1" ht="20.100000000000001" hidden="1" customHeight="1" x14ac:dyDescent="0.1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1"/>
    </row>
    <row r="32" spans="1:256" s="149" customFormat="1" ht="20.100000000000001" hidden="1" customHeight="1" x14ac:dyDescent="0.1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48"/>
      <c r="AU32" s="148"/>
      <c r="AV32" s="148"/>
      <c r="AW32" s="148"/>
      <c r="AX32" s="148"/>
    </row>
    <row r="33" spans="1:50" s="149" customFormat="1" ht="20.100000000000001" hidden="1" customHeight="1" x14ac:dyDescent="0.1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48"/>
      <c r="AU33" s="148"/>
      <c r="AV33" s="148"/>
      <c r="AW33" s="148"/>
      <c r="AX33" s="148"/>
    </row>
    <row r="34" spans="1:50" s="149" customFormat="1" ht="20.100000000000001" hidden="1" customHeight="1" x14ac:dyDescent="0.1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48"/>
      <c r="AU34" s="148"/>
      <c r="AV34" s="148"/>
      <c r="AW34" s="148"/>
      <c r="AX34" s="148"/>
    </row>
    <row r="35" spans="1:50" ht="20.100000000000001" hidden="1" customHeight="1" x14ac:dyDescent="0.1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48"/>
      <c r="AU35" s="148"/>
      <c r="AV35" s="148"/>
      <c r="AW35" s="148"/>
    </row>
    <row r="36" spans="1:50" ht="20.100000000000001" hidden="1" customHeight="1" x14ac:dyDescent="0.1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48"/>
      <c r="AU36" s="148"/>
      <c r="AV36" s="148"/>
      <c r="AW36" s="148"/>
    </row>
    <row r="37" spans="1:50" ht="20.100000000000001" hidden="1" customHeight="1" x14ac:dyDescent="0.1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48"/>
      <c r="AU37" s="148"/>
      <c r="AV37" s="148"/>
      <c r="AW37" s="148"/>
    </row>
    <row r="38" spans="1:50" ht="20.100000000000001" hidden="1" customHeight="1" x14ac:dyDescent="0.1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48"/>
      <c r="AU38" s="148"/>
      <c r="AV38" s="148"/>
      <c r="AW38" s="148"/>
    </row>
    <row r="39" spans="1:50" ht="20.100000000000001" hidden="1" customHeight="1" x14ac:dyDescent="0.1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48"/>
      <c r="AU39" s="148"/>
      <c r="AV39" s="148"/>
      <c r="AW39" s="148"/>
    </row>
    <row r="40" spans="1:50" ht="20.100000000000001" hidden="1" customHeight="1" x14ac:dyDescent="0.1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48"/>
      <c r="AU40" s="148"/>
      <c r="AV40" s="148"/>
      <c r="AW40" s="148"/>
    </row>
    <row r="41" spans="1:50" ht="20.100000000000001" hidden="1" customHeight="1" x14ac:dyDescent="0.15">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48"/>
      <c r="AU41" s="148"/>
      <c r="AV41" s="148"/>
      <c r="AW41" s="148"/>
    </row>
    <row r="42" spans="1:50" ht="20.100000000000001" hidden="1" customHeight="1" x14ac:dyDescent="0.15">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48"/>
      <c r="AU42" s="148"/>
      <c r="AV42" s="148"/>
      <c r="AW42" s="148"/>
    </row>
    <row r="43" spans="1:50" ht="20.100000000000001" hidden="1" customHeight="1" x14ac:dyDescent="0.1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48"/>
      <c r="AU43" s="148"/>
      <c r="AV43" s="148"/>
      <c r="AW43" s="148"/>
    </row>
    <row r="44" spans="1:50" ht="20.100000000000001" hidden="1" customHeight="1" x14ac:dyDescent="0.1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48"/>
      <c r="AU44" s="148"/>
      <c r="AV44" s="148"/>
      <c r="AW44" s="148"/>
    </row>
    <row r="45" spans="1:50" ht="20.100000000000001" hidden="1" customHeight="1" x14ac:dyDescent="0.1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48"/>
      <c r="AU45" s="148"/>
      <c r="AV45" s="148"/>
      <c r="AW45" s="148"/>
    </row>
    <row r="46" spans="1:50" ht="20.100000000000001" hidden="1" customHeight="1" x14ac:dyDescent="0.1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48"/>
      <c r="AU46" s="148"/>
      <c r="AV46" s="148"/>
      <c r="AW46" s="148"/>
    </row>
    <row r="47" spans="1:50" ht="20.100000000000001" hidden="1" customHeight="1" x14ac:dyDescent="0.1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48"/>
      <c r="AU47" s="148"/>
      <c r="AV47" s="148"/>
      <c r="AW47" s="148"/>
    </row>
    <row r="48" spans="1:50" ht="20.100000000000001" hidden="1" customHeight="1" x14ac:dyDescent="0.1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48"/>
      <c r="AU48" s="148"/>
      <c r="AV48" s="148"/>
      <c r="AW48" s="148"/>
    </row>
  </sheetData>
  <sheetProtection sheet="1" objects="1" scenarios="1" selectLockedCells="1"/>
  <mergeCells count="28">
    <mergeCell ref="A1:AX2"/>
    <mergeCell ref="A4:G4"/>
    <mergeCell ref="H4:Q4"/>
    <mergeCell ref="R4:T4"/>
    <mergeCell ref="C11:E11"/>
    <mergeCell ref="F11:H11"/>
    <mergeCell ref="I11:J11"/>
    <mergeCell ref="K11:M11"/>
    <mergeCell ref="N11:O11"/>
    <mergeCell ref="P11:R11"/>
    <mergeCell ref="S11:T11"/>
    <mergeCell ref="O13:X13"/>
    <mergeCell ref="S15:X15"/>
    <mergeCell ref="Y15:AW15"/>
    <mergeCell ref="S17:X17"/>
    <mergeCell ref="Y17:AU17"/>
    <mergeCell ref="AV17:AW17"/>
    <mergeCell ref="S30:X30"/>
    <mergeCell ref="Y30:AU30"/>
    <mergeCell ref="AV30:AW30"/>
    <mergeCell ref="O22:X22"/>
    <mergeCell ref="S23:X23"/>
    <mergeCell ref="Y23:AW23"/>
    <mergeCell ref="S24:X25"/>
    <mergeCell ref="Y24:AW25"/>
    <mergeCell ref="S26:X26"/>
    <mergeCell ref="Y26:AU26"/>
    <mergeCell ref="AV26:AW26"/>
  </mergeCells>
  <phoneticPr fontId="6"/>
  <dataValidations count="2">
    <dataValidation imeMode="hiragana" allowBlank="1" showInputMessage="1" showErrorMessage="1" sqref="H4:Q5 Y15 Y30 Y23"/>
    <dataValidation imeMode="disabled" allowBlank="1" showInputMessage="1" showErrorMessage="1" sqref="P11:R11 K11:M11 F11:H11"/>
  </dataValidations>
  <printOptions horizontalCentered="1"/>
  <pageMargins left="0.78740157480314965" right="0.59055118110236227" top="0.78740157480314965" bottom="0.39370078740157483" header="0" footer="0"/>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補助金額</vt:lpstr>
      <vt:lpstr>パンフレット</vt:lpstr>
      <vt:lpstr>添付書類チェックリスト</vt:lpstr>
      <vt:lpstr>交付申請書</vt:lpstr>
      <vt:lpstr>事業計画書</vt:lpstr>
      <vt:lpstr>予算・精算書</vt:lpstr>
      <vt:lpstr>誓約書</vt:lpstr>
      <vt:lpstr>ＰＣ板の使用について</vt:lpstr>
      <vt:lpstr>ＰＣ板使用承諾書</vt:lpstr>
      <vt:lpstr>承諾書</vt:lpstr>
      <vt:lpstr>事業中止届出書</vt:lpstr>
      <vt:lpstr>変更申請書</vt:lpstr>
      <vt:lpstr>施工マニュアル</vt:lpstr>
      <vt:lpstr>実績報告書</vt:lpstr>
      <vt:lpstr>施工チェックリスト</vt:lpstr>
      <vt:lpstr>請求書</vt:lpstr>
      <vt:lpstr>_1_✔</vt:lpstr>
      <vt:lpstr>ＰＣ板の使用について!Print_Area</vt:lpstr>
      <vt:lpstr>パンフレット!Print_Area</vt:lpstr>
      <vt:lpstr>施工マニュアル!Print_Area</vt:lpstr>
      <vt:lpstr>予算・精算書!Print_Area</vt:lpstr>
      <vt:lpstr>人槽</vt:lpstr>
    </vt:vector>
  </TitlesOfParts>
  <Company>水俣市役所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水俣市</dc:creator>
  <cp:lastModifiedBy>m1902</cp:lastModifiedBy>
  <cp:lastPrinted>2023-04-05T05:19:07Z</cp:lastPrinted>
  <dcterms:created xsi:type="dcterms:W3CDTF">2002-04-08T12:11:08Z</dcterms:created>
  <dcterms:modified xsi:type="dcterms:W3CDTF">2023-04-05T05:19:55Z</dcterms:modified>
</cp:coreProperties>
</file>